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dmas\Desktop\Комп.главы, сохр.04.02.15\Мои документы\Постановления 2023\01 от 21.04.2023\"/>
    </mc:Choice>
  </mc:AlternateContent>
  <bookViews>
    <workbookView xWindow="0" yWindow="0" windowWidth="28800" windowHeight="1233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доходы!$14:$14</definedName>
    <definedName name="_xlnm.Print_Area" localSheetId="0">доходы!$A$1:$F$37</definedName>
    <definedName name="_xlnm.Print_Area" localSheetId="1">расходы!$A$1:$H$59</definedName>
  </definedNames>
  <calcPr calcId="162913"/>
</workbook>
</file>

<file path=xl/calcChain.xml><?xml version="1.0" encoding="utf-8"?>
<calcChain xmlns="http://schemas.openxmlformats.org/spreadsheetml/2006/main">
  <c r="E8" i="4" l="1"/>
  <c r="E9" i="4"/>
  <c r="D9" i="4"/>
  <c r="C9" i="4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9" i="3"/>
  <c r="H8" i="3"/>
  <c r="F16" i="2"/>
  <c r="F17" i="2"/>
  <c r="F18" i="2"/>
  <c r="F19" i="2"/>
  <c r="F20" i="2"/>
  <c r="F21" i="2"/>
  <c r="F22" i="2"/>
  <c r="F25" i="2"/>
  <c r="F26" i="2"/>
  <c r="F27" i="2"/>
  <c r="F28" i="2"/>
  <c r="F29" i="2"/>
  <c r="F30" i="2"/>
  <c r="F31" i="2"/>
  <c r="F32" i="2"/>
  <c r="F33" i="2"/>
  <c r="F34" i="2"/>
  <c r="F35" i="2"/>
  <c r="F37" i="2"/>
  <c r="F15" i="2"/>
  <c r="C8" i="4" l="1"/>
  <c r="D8" i="4"/>
</calcChain>
</file>

<file path=xl/sharedStrings.xml><?xml version="1.0" encoding="utf-8"?>
<sst xmlns="http://schemas.openxmlformats.org/spreadsheetml/2006/main" count="328" uniqueCount="138">
  <si>
    <t>Единица измерения: руб.</t>
  </si>
  <si>
    <t>Код БК (с учетом группировки)</t>
  </si>
  <si>
    <t>Наименование БК (с учетом группировки)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</si>
  <si>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</si>
  <si>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</si>
  <si>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</si>
  <si>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</si>
  <si>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</si>
  <si>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</si>
  <si>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</si>
  <si>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</si>
  <si>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</si>
  <si>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</si>
  <si>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00010600000000000000</t>
  </si>
  <si>
    <t>НАЛОГИ НА ИМУЩЕСТВО</t>
  </si>
  <si>
    <t>00010601000000000110</t>
  </si>
  <si>
    <t>Налог на имущество физических лиц</t>
  </si>
  <si>
    <t>00010606000000000110</t>
  </si>
  <si>
    <t>Земельный налог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</si>
  <si>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</si>
  <si>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</si>
  <si>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</si>
  <si>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</si>
  <si>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</si>
  <si>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</si>
  <si>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</si>
  <si>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</si>
  <si>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</si>
  <si>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</si>
  <si>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</si>
  <si>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</si>
  <si>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</si>
  <si>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</si>
  <si>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</si>
  <si>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Утвержден</t>
  </si>
  <si>
    <t>(приложение)</t>
  </si>
  <si>
    <t>Плановые назначения на 2023 год</t>
  </si>
  <si>
    <t>Фактическое поступление</t>
  </si>
  <si>
    <t>Процент исполнения</t>
  </si>
  <si>
    <t>5</t>
  </si>
  <si>
    <t>Код доп.классификации</t>
  </si>
  <si>
    <t>23-51180-00000-00000</t>
  </si>
  <si>
    <t>7315001.23</t>
  </si>
  <si>
    <t>Код подраздела</t>
  </si>
  <si>
    <t>Код целевой статьи</t>
  </si>
  <si>
    <t>Код вида расхода</t>
  </si>
  <si>
    <t>Бюджетная роспись (расходы)</t>
  </si>
  <si>
    <t>Кассовый расход</t>
  </si>
  <si>
    <t>Текущий год всего</t>
  </si>
  <si>
    <t>Итого</t>
  </si>
  <si>
    <t>6</t>
  </si>
  <si>
    <t>7</t>
  </si>
  <si>
    <t>8</t>
  </si>
  <si>
    <t>0104</t>
  </si>
  <si>
    <t>121</t>
  </si>
  <si>
    <t>00.211.01</t>
  </si>
  <si>
    <t>122</t>
  </si>
  <si>
    <t>00.000.00</t>
  </si>
  <si>
    <t>129</t>
  </si>
  <si>
    <t>9900010030</t>
  </si>
  <si>
    <t>00.211.03</t>
  </si>
  <si>
    <t>00.211.04</t>
  </si>
  <si>
    <t>244</t>
  </si>
  <si>
    <t>00.221.00</t>
  </si>
  <si>
    <t>00.223.00</t>
  </si>
  <si>
    <t>00.225.00</t>
  </si>
  <si>
    <t>00.226.00</t>
  </si>
  <si>
    <t>00.340.00</t>
  </si>
  <si>
    <t>247</t>
  </si>
  <si>
    <t>852</t>
  </si>
  <si>
    <t>9900051180</t>
  </si>
  <si>
    <t>9900073150</t>
  </si>
  <si>
    <t>9900084010</t>
  </si>
  <si>
    <t>540</t>
  </si>
  <si>
    <t>00.П06.00</t>
  </si>
  <si>
    <t>0106</t>
  </si>
  <si>
    <t>9900084020</t>
  </si>
  <si>
    <t>00.П07.00</t>
  </si>
  <si>
    <t>9900084030</t>
  </si>
  <si>
    <t>00.П08.00</t>
  </si>
  <si>
    <t>0111</t>
  </si>
  <si>
    <t>9900090000</t>
  </si>
  <si>
    <t>870</t>
  </si>
  <si>
    <t>0113</t>
  </si>
  <si>
    <t>9900094000</t>
  </si>
  <si>
    <t>853</t>
  </si>
  <si>
    <t>0409</t>
  </si>
  <si>
    <t>9900084050</t>
  </si>
  <si>
    <t>0501</t>
  </si>
  <si>
    <t>9900084130</t>
  </si>
  <si>
    <t>9900094050</t>
  </si>
  <si>
    <t>9900094120</t>
  </si>
  <si>
    <t>0503</t>
  </si>
  <si>
    <t>9900084110</t>
  </si>
  <si>
    <t>9900094110</t>
  </si>
  <si>
    <t>9900094130</t>
  </si>
  <si>
    <t>9900094150</t>
  </si>
  <si>
    <t>9900094180</t>
  </si>
  <si>
    <t>1001</t>
  </si>
  <si>
    <t>9900094010</t>
  </si>
  <si>
    <t>312</t>
  </si>
  <si>
    <t>Код ведомства</t>
  </si>
  <si>
    <t>0100</t>
  </si>
  <si>
    <t>925</t>
  </si>
  <si>
    <t>0400</t>
  </si>
  <si>
    <t>0500</t>
  </si>
  <si>
    <t>1000</t>
  </si>
  <si>
    <t>Код</t>
  </si>
  <si>
    <t>Наименование</t>
  </si>
  <si>
    <t>План на 2023 год</t>
  </si>
  <si>
    <t xml:space="preserve">Исполнено </t>
  </si>
  <si>
    <t>Ппоцент исполнения</t>
  </si>
  <si>
    <t/>
  </si>
  <si>
    <t>Всего</t>
  </si>
  <si>
    <t>Изменение остатков средств на счетах по учету средств бюджета</t>
  </si>
  <si>
    <t>925 01 05 00 00 00 0000 000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</si>
  <si>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</si>
  <si>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</si>
  <si>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</si>
  <si>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</si>
  <si>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0102</t>
  </si>
  <si>
    <t>9900010010</t>
  </si>
  <si>
    <t>00.211.00</t>
  </si>
  <si>
    <t>9900094160</t>
  </si>
  <si>
    <t>постановлением администрации СП "Мадмас"</t>
  </si>
  <si>
    <t>1. Исполнение бюджета МО СП "Мадмас" по доходам</t>
  </si>
  <si>
    <t>09.П01.17</t>
  </si>
  <si>
    <t>09.П12.00</t>
  </si>
  <si>
    <t>09.П14.00</t>
  </si>
  <si>
    <t>2. Исполнение бюджета МО СП "Мадмас" по расходам</t>
  </si>
  <si>
    <t>00.222.00</t>
  </si>
  <si>
    <t>0300</t>
  </si>
  <si>
    <t>0309</t>
  </si>
  <si>
    <t>9900094090</t>
  </si>
  <si>
    <t>9900094170</t>
  </si>
  <si>
    <t>3. Исполнение бюджета МО СП "Мадмас" по источникам финансирования дефицита бюджета</t>
  </si>
  <si>
    <t>от 21.04.2023г. № 01</t>
  </si>
  <si>
    <t xml:space="preserve">Отчёт об исполнении бюджета муниципального образования сельского поселения "Мадмас"      за I квартал 2023 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</si>
</sst>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?"/>
  </numFmts>
  <fonts count="27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lbertus MT"/>
      <family val="2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5">
    <xf numFmtId="0" fontId="0" fillId="0" borderId="0"/>
    <xf numFmtId="0" fontId="1" fillId="0" borderId="1">
      <alignment horizontal="right" vertical="top" wrapText="1"/>
    </xf>
    <xf numFmtId="49" fontId="2" fillId="0" borderId="7">
      <alignment horizontal="center" vertical="center" wrapText="1"/>
    </xf>
    <xf numFmtId="49" fontId="3" fillId="2" borderId="9">
      <alignment horizontal="center" vertical="top" shrinkToFit="1"/>
    </xf>
    <xf numFmtId="0" fontId="3" fillId="2" borderId="10">
      <alignment horizontal="left" vertical="top" wrapText="1"/>
    </xf>
    <xf numFmtId="4" fontId="3" fillId="2" borderId="10">
      <alignment horizontal="right" vertical="top" shrinkToFit="1"/>
    </xf>
    <xf numFmtId="4" fontId="3" fillId="2" borderId="11">
      <alignment horizontal="right" vertical="top" shrinkToFit="1"/>
    </xf>
    <xf numFmtId="49" fontId="2" fillId="3" borderId="12">
      <alignment horizontal="center" vertical="top" shrinkToFit="1"/>
    </xf>
    <xf numFmtId="0" fontId="2" fillId="3" borderId="13">
      <alignment horizontal="left" vertical="top" wrapText="1"/>
    </xf>
    <xf numFmtId="4" fontId="2" fillId="3" borderId="13">
      <alignment horizontal="right" vertical="top" shrinkToFit="1"/>
    </xf>
    <xf numFmtId="4" fontId="2" fillId="3" borderId="14">
      <alignment horizontal="right" vertical="top" shrinkToFit="1"/>
    </xf>
    <xf numFmtId="49" fontId="2" fillId="4" borderId="15">
      <alignment horizontal="center" vertical="top" shrinkToFit="1"/>
    </xf>
    <xf numFmtId="0" fontId="2" fillId="4" borderId="16">
      <alignment horizontal="left" vertical="top" wrapText="1"/>
    </xf>
    <xf numFmtId="4" fontId="2" fillId="4" borderId="16">
      <alignment horizontal="right" vertical="top" shrinkToFit="1"/>
    </xf>
    <xf numFmtId="4" fontId="2" fillId="4" borderId="17">
      <alignment horizontal="right" vertical="top" shrinkToFit="1"/>
    </xf>
    <xf numFmtId="49" fontId="4" fillId="0" borderId="15">
      <alignment horizontal="center" vertical="top" shrinkToFit="1"/>
    </xf>
    <xf numFmtId="0" fontId="1" fillId="0" borderId="16">
      <alignment horizontal="left" vertical="top" wrapTex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4" fontId="3" fillId="5" borderId="22">
      <alignment horizontal="right" shrinkToFit="1"/>
    </xf>
    <xf numFmtId="4" fontId="3" fillId="5" borderId="23">
      <alignment horizontal="right" shrinkToFi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0" fontId="6" fillId="0" borderId="1"/>
    <xf numFmtId="0" fontId="7" fillId="0" borderId="1">
      <alignment horizontal="center" vertical="top" wrapText="1"/>
    </xf>
    <xf numFmtId="0" fontId="8" fillId="0" borderId="1">
      <alignment horizontal="right" vertical="top" wrapText="1"/>
    </xf>
    <xf numFmtId="49" fontId="9" fillId="0" borderId="2">
      <alignment horizontal="center" vertical="center" wrapText="1"/>
    </xf>
    <xf numFmtId="49" fontId="9" fillId="0" borderId="3">
      <alignment horizontal="center" vertical="center" wrapText="1"/>
    </xf>
    <xf numFmtId="49" fontId="9" fillId="0" borderId="4">
      <alignment horizontal="center" vertical="center" wrapText="1"/>
    </xf>
    <xf numFmtId="49" fontId="9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8">
      <alignment horizontal="center" vertical="center" wrapText="1"/>
    </xf>
    <xf numFmtId="49" fontId="10" fillId="2" borderId="9">
      <alignment horizontal="center" vertical="top" shrinkToFit="1"/>
    </xf>
    <xf numFmtId="0" fontId="10" fillId="2" borderId="10">
      <alignment horizontal="left" vertical="top" wrapText="1"/>
    </xf>
    <xf numFmtId="164" fontId="10" fillId="2" borderId="10">
      <alignment horizontal="right" vertical="top" wrapText="1" shrinkToFit="1"/>
    </xf>
    <xf numFmtId="164" fontId="10" fillId="2" borderId="11">
      <alignment horizontal="right" vertical="top" shrinkToFit="1"/>
    </xf>
    <xf numFmtId="49" fontId="9" fillId="3" borderId="12">
      <alignment horizontal="center" vertical="top" shrinkToFit="1"/>
    </xf>
    <xf numFmtId="0" fontId="9" fillId="3" borderId="13">
      <alignment horizontal="left" vertical="top" wrapText="1"/>
    </xf>
    <xf numFmtId="164" fontId="9" fillId="3" borderId="13">
      <alignment horizontal="right" vertical="top" shrinkToFit="1"/>
    </xf>
    <xf numFmtId="164" fontId="9" fillId="3" borderId="14">
      <alignment horizontal="right" vertical="top" shrinkToFit="1"/>
    </xf>
    <xf numFmtId="49" fontId="9" fillId="4" borderId="15">
      <alignment horizontal="center" vertical="top" shrinkToFit="1"/>
    </xf>
    <xf numFmtId="0" fontId="9" fillId="4" borderId="16">
      <alignment horizontal="left" vertical="top" wrapText="1"/>
    </xf>
    <xf numFmtId="164" fontId="9" fillId="4" borderId="16">
      <alignment horizontal="right" vertical="top" shrinkToFit="1"/>
    </xf>
    <xf numFmtId="164" fontId="9" fillId="4" borderId="17">
      <alignment horizontal="right" vertical="top" shrinkToFit="1"/>
    </xf>
    <xf numFmtId="0" fontId="8" fillId="0" borderId="16">
      <alignment horizontal="left" vertical="top" wrapText="1"/>
    </xf>
    <xf numFmtId="164" fontId="8" fillId="0" borderId="16">
      <alignment horizontal="right" vertical="top" shrinkToFit="1"/>
    </xf>
    <xf numFmtId="164" fontId="8" fillId="0" borderId="17">
      <alignment horizontal="right" vertical="top" shrinkToFit="1"/>
    </xf>
    <xf numFmtId="49" fontId="4" fillId="0" borderId="15">
      <alignment horizontal="center" vertical="top" shrinkToFit="1"/>
    </xf>
    <xf numFmtId="0" fontId="8" fillId="0" borderId="16">
      <alignment horizontal="left" vertical="top" wrapText="1"/>
    </xf>
    <xf numFmtId="49" fontId="4" fillId="0" borderId="15">
      <alignment horizontal="center" vertical="top" shrinkToFit="1"/>
    </xf>
    <xf numFmtId="0" fontId="8" fillId="0" borderId="16">
      <alignment horizontal="left" vertical="top" wrapText="1"/>
    </xf>
    <xf numFmtId="49" fontId="4" fillId="0" borderId="15">
      <alignment horizontal="center" vertical="top" shrinkToFit="1"/>
    </xf>
    <xf numFmtId="0" fontId="8" fillId="0" borderId="16">
      <alignment horizontal="left" vertical="top" wrapText="1"/>
    </xf>
    <xf numFmtId="0" fontId="10" fillId="5" borderId="21"/>
    <xf numFmtId="0" fontId="10" fillId="5" borderId="22"/>
    <xf numFmtId="164" fontId="10" fillId="5" borderId="22">
      <alignment horizontal="right" shrinkToFit="1"/>
    </xf>
    <xf numFmtId="164" fontId="10" fillId="5" borderId="23">
      <alignment horizontal="right" shrinkToFit="1"/>
    </xf>
    <xf numFmtId="0" fontId="6" fillId="0" borderId="1"/>
    <xf numFmtId="0" fontId="6" fillId="0" borderId="1"/>
    <xf numFmtId="0" fontId="6" fillId="0" borderId="1"/>
    <xf numFmtId="0" fontId="8" fillId="0" borderId="1"/>
    <xf numFmtId="0" fontId="8" fillId="0" borderId="1"/>
    <xf numFmtId="4" fontId="10" fillId="5" borderId="22">
      <alignment horizontal="right" shrinkToFit="1"/>
    </xf>
    <xf numFmtId="4" fontId="10" fillId="5" borderId="23">
      <alignment horizontal="right" shrinkToFit="1"/>
    </xf>
    <xf numFmtId="4" fontId="10" fillId="2" borderId="10">
      <alignment horizontal="right" vertical="top" wrapText="1" shrinkToFit="1"/>
    </xf>
    <xf numFmtId="4" fontId="10" fillId="2" borderId="11">
      <alignment horizontal="right" vertical="top" shrinkToFit="1"/>
    </xf>
    <xf numFmtId="4" fontId="9" fillId="3" borderId="13">
      <alignment horizontal="right" vertical="top" shrinkToFit="1"/>
    </xf>
    <xf numFmtId="4" fontId="9" fillId="3" borderId="14">
      <alignment horizontal="right" vertical="top" shrinkToFit="1"/>
    </xf>
    <xf numFmtId="4" fontId="9" fillId="4" borderId="16">
      <alignment horizontal="right" vertical="top" shrinkToFit="1"/>
    </xf>
    <xf numFmtId="4" fontId="9" fillId="4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0" fontId="6" fillId="0" borderId="1"/>
    <xf numFmtId="164" fontId="10" fillId="2" borderId="10">
      <alignment horizontal="right" vertical="top" wrapText="1" shrinkToFit="1"/>
    </xf>
    <xf numFmtId="164" fontId="10" fillId="2" borderId="11">
      <alignment horizontal="right" vertical="top" shrinkToFit="1"/>
    </xf>
    <xf numFmtId="164" fontId="9" fillId="3" borderId="13">
      <alignment horizontal="right" vertical="top" shrinkToFit="1"/>
    </xf>
    <xf numFmtId="164" fontId="9" fillId="3" borderId="14">
      <alignment horizontal="right" vertical="top" shrinkToFit="1"/>
    </xf>
    <xf numFmtId="164" fontId="9" fillId="4" borderId="16">
      <alignment horizontal="right" vertical="top" shrinkToFit="1"/>
    </xf>
    <xf numFmtId="164" fontId="9" fillId="4" borderId="17">
      <alignment horizontal="right" vertical="top" shrinkToFit="1"/>
    </xf>
    <xf numFmtId="164" fontId="8" fillId="0" borderId="16">
      <alignment horizontal="right" vertical="top" shrinkToFit="1"/>
    </xf>
    <xf numFmtId="164" fontId="8" fillId="0" borderId="17">
      <alignment horizontal="right" vertical="top" shrinkToFit="1"/>
    </xf>
    <xf numFmtId="0" fontId="6" fillId="0" borderId="1"/>
    <xf numFmtId="164" fontId="10" fillId="5" borderId="22">
      <alignment horizontal="right" shrinkToFit="1"/>
    </xf>
    <xf numFmtId="164" fontId="10" fillId="5" borderId="23">
      <alignment horizontal="right" shrinkToFit="1"/>
    </xf>
    <xf numFmtId="0" fontId="6" fillId="0" borderId="1"/>
    <xf numFmtId="0" fontId="6" fillId="0" borderId="1"/>
    <xf numFmtId="0" fontId="6" fillId="0" borderId="1"/>
    <xf numFmtId="4" fontId="8" fillId="0" borderId="17">
      <alignment horizontal="right" vertical="top" shrinkToFit="1"/>
    </xf>
    <xf numFmtId="0" fontId="6" fillId="0" borderId="1"/>
    <xf numFmtId="0" fontId="7" fillId="0" borderId="1">
      <alignment horizontal="center" vertical="top" wrapText="1"/>
    </xf>
    <xf numFmtId="0" fontId="8" fillId="0" borderId="1">
      <alignment horizontal="right" vertical="top" wrapText="1"/>
    </xf>
    <xf numFmtId="49" fontId="9" fillId="0" borderId="5">
      <alignment horizontal="center" vertical="center" wrapText="1"/>
    </xf>
    <xf numFmtId="49" fontId="9" fillId="0" borderId="24">
      <alignment horizontal="center" vertical="center" wrapText="1"/>
    </xf>
    <xf numFmtId="49" fontId="10" fillId="2" borderId="9">
      <alignment horizontal="center" vertical="top" shrinkToFit="1"/>
    </xf>
    <xf numFmtId="0" fontId="10" fillId="2" borderId="10">
      <alignment horizontal="left" vertical="top" wrapText="1"/>
    </xf>
    <xf numFmtId="164" fontId="10" fillId="2" borderId="10">
      <alignment horizontal="right" vertical="top" wrapText="1" shrinkToFit="1"/>
    </xf>
    <xf numFmtId="164" fontId="10" fillId="2" borderId="11">
      <alignment horizontal="right" vertical="top" shrinkToFit="1"/>
    </xf>
    <xf numFmtId="49" fontId="9" fillId="3" borderId="12">
      <alignment horizontal="center" vertical="top" shrinkToFit="1"/>
    </xf>
    <xf numFmtId="0" fontId="9" fillId="3" borderId="13">
      <alignment horizontal="left" vertical="top" wrapText="1"/>
    </xf>
    <xf numFmtId="164" fontId="9" fillId="3" borderId="13">
      <alignment horizontal="right" vertical="top" shrinkToFit="1"/>
    </xf>
    <xf numFmtId="164" fontId="9" fillId="3" borderId="14">
      <alignment horizontal="right" vertical="top" shrinkToFit="1"/>
    </xf>
    <xf numFmtId="49" fontId="9" fillId="4" borderId="15">
      <alignment horizontal="center" vertical="top" shrinkToFit="1"/>
    </xf>
    <xf numFmtId="0" fontId="9" fillId="4" borderId="16">
      <alignment horizontal="left" vertical="top" wrapText="1"/>
    </xf>
    <xf numFmtId="164" fontId="9" fillId="4" borderId="16">
      <alignment horizontal="right" vertical="top" shrinkToFit="1"/>
    </xf>
    <xf numFmtId="164" fontId="9" fillId="4" borderId="17">
      <alignment horizontal="right" vertical="top" shrinkToFit="1"/>
    </xf>
    <xf numFmtId="0" fontId="8" fillId="0" borderId="16">
      <alignment horizontal="left" vertical="top" wrapText="1"/>
    </xf>
    <xf numFmtId="164" fontId="8" fillId="0" borderId="16">
      <alignment horizontal="right" vertical="top" shrinkToFit="1"/>
    </xf>
    <xf numFmtId="164" fontId="8" fillId="0" borderId="17">
      <alignment horizontal="right" vertical="top" shrinkToFit="1"/>
    </xf>
    <xf numFmtId="164" fontId="10" fillId="5" borderId="22">
      <alignment horizontal="right" shrinkToFit="1"/>
    </xf>
    <xf numFmtId="164" fontId="10" fillId="5" borderId="23">
      <alignment horizontal="right" shrinkToFit="1"/>
    </xf>
    <xf numFmtId="0" fontId="8" fillId="0" borderId="1"/>
    <xf numFmtId="0" fontId="8" fillId="0" borderId="1"/>
    <xf numFmtId="4" fontId="10" fillId="5" borderId="22">
      <alignment horizontal="right" shrinkToFit="1"/>
    </xf>
    <xf numFmtId="4" fontId="10" fillId="5" borderId="23">
      <alignment horizontal="right" shrinkToFit="1"/>
    </xf>
    <xf numFmtId="4" fontId="10" fillId="2" borderId="10">
      <alignment horizontal="right" vertical="top" wrapText="1" shrinkToFit="1"/>
    </xf>
    <xf numFmtId="4" fontId="10" fillId="2" borderId="11">
      <alignment horizontal="right" vertical="top" shrinkToFit="1"/>
    </xf>
    <xf numFmtId="4" fontId="9" fillId="3" borderId="13">
      <alignment horizontal="right" vertical="top" shrinkToFit="1"/>
    </xf>
    <xf numFmtId="4" fontId="9" fillId="3" borderId="14">
      <alignment horizontal="right" vertical="top" shrinkToFit="1"/>
    </xf>
    <xf numFmtId="4" fontId="9" fillId="4" borderId="16">
      <alignment horizontal="right" vertical="top" shrinkToFit="1"/>
    </xf>
    <xf numFmtId="4" fontId="9" fillId="4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0" fontId="8" fillId="0" borderId="1">
      <alignment horizontal="right" vertical="top" wrapText="1"/>
    </xf>
    <xf numFmtId="49" fontId="10" fillId="2" borderId="9">
      <alignment horizontal="center" vertical="top" shrinkToFit="1"/>
    </xf>
    <xf numFmtId="0" fontId="10" fillId="2" borderId="10">
      <alignment horizontal="left" vertical="top" wrapText="1"/>
    </xf>
    <xf numFmtId="164" fontId="10" fillId="2" borderId="10">
      <alignment horizontal="right" vertical="top" wrapText="1" shrinkToFit="1"/>
    </xf>
    <xf numFmtId="164" fontId="10" fillId="2" borderId="11">
      <alignment horizontal="right" vertical="top" shrinkToFit="1"/>
    </xf>
    <xf numFmtId="49" fontId="9" fillId="3" borderId="12">
      <alignment horizontal="center" vertical="top" shrinkToFit="1"/>
    </xf>
    <xf numFmtId="0" fontId="9" fillId="3" borderId="13">
      <alignment horizontal="left" vertical="top" wrapText="1"/>
    </xf>
    <xf numFmtId="164" fontId="9" fillId="3" borderId="13">
      <alignment horizontal="right" vertical="top" shrinkToFit="1"/>
    </xf>
    <xf numFmtId="164" fontId="9" fillId="3" borderId="14">
      <alignment horizontal="right" vertical="top" shrinkToFit="1"/>
    </xf>
    <xf numFmtId="49" fontId="9" fillId="4" borderId="15">
      <alignment horizontal="center" vertical="top" shrinkToFit="1"/>
    </xf>
    <xf numFmtId="0" fontId="9" fillId="4" borderId="16">
      <alignment horizontal="left" vertical="top" wrapText="1"/>
    </xf>
    <xf numFmtId="164" fontId="9" fillId="4" borderId="16">
      <alignment horizontal="right" vertical="top" shrinkToFit="1"/>
    </xf>
    <xf numFmtId="164" fontId="9" fillId="4" borderId="17">
      <alignment horizontal="right" vertical="top" shrinkToFit="1"/>
    </xf>
    <xf numFmtId="0" fontId="8" fillId="0" borderId="16">
      <alignment horizontal="left" vertical="top" wrapText="1"/>
    </xf>
    <xf numFmtId="164" fontId="8" fillId="0" borderId="16">
      <alignment horizontal="right" vertical="top" shrinkToFit="1"/>
    </xf>
    <xf numFmtId="164" fontId="8" fillId="0" borderId="17">
      <alignment horizontal="right" vertical="top" shrinkToFit="1"/>
    </xf>
    <xf numFmtId="164" fontId="10" fillId="5" borderId="22">
      <alignment horizontal="right" shrinkToFit="1"/>
    </xf>
    <xf numFmtId="164" fontId="10" fillId="5" borderId="23">
      <alignment horizontal="right" shrinkToFit="1"/>
    </xf>
    <xf numFmtId="0" fontId="8" fillId="0" borderId="1"/>
    <xf numFmtId="0" fontId="8" fillId="0" borderId="1"/>
    <xf numFmtId="4" fontId="10" fillId="5" borderId="22">
      <alignment horizontal="right" shrinkToFit="1"/>
    </xf>
    <xf numFmtId="4" fontId="10" fillId="5" borderId="23">
      <alignment horizontal="right" shrinkToFit="1"/>
    </xf>
    <xf numFmtId="4" fontId="10" fillId="2" borderId="10">
      <alignment horizontal="right" vertical="top" wrapText="1" shrinkToFit="1"/>
    </xf>
    <xf numFmtId="4" fontId="10" fillId="2" borderId="11">
      <alignment horizontal="right" vertical="top" shrinkToFit="1"/>
    </xf>
    <xf numFmtId="4" fontId="9" fillId="3" borderId="13">
      <alignment horizontal="right" vertical="top" shrinkToFit="1"/>
    </xf>
    <xf numFmtId="4" fontId="9" fillId="3" borderId="14">
      <alignment horizontal="right" vertical="top" shrinkToFit="1"/>
    </xf>
    <xf numFmtId="4" fontId="9" fillId="4" borderId="16">
      <alignment horizontal="right" vertical="top" shrinkToFit="1"/>
    </xf>
    <xf numFmtId="4" fontId="9" fillId="4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0" fontId="6" fillId="0" borderId="1"/>
    <xf numFmtId="164" fontId="10" fillId="2" borderId="10">
      <alignment horizontal="right" vertical="top" wrapText="1" shrinkToFit="1"/>
    </xf>
    <xf numFmtId="164" fontId="10" fillId="2" borderId="11">
      <alignment horizontal="right" vertical="top" shrinkToFit="1"/>
    </xf>
    <xf numFmtId="0" fontId="8" fillId="0" borderId="18"/>
    <xf numFmtId="0" fontId="8" fillId="0" borderId="19"/>
    <xf numFmtId="0" fontId="8" fillId="0" borderId="20"/>
    <xf numFmtId="0" fontId="6" fillId="0" borderId="1"/>
    <xf numFmtId="0" fontId="6" fillId="0" borderId="1"/>
    <xf numFmtId="0" fontId="8" fillId="0" borderId="1">
      <alignment horizontal="right" vertical="top" wrapText="1"/>
    </xf>
    <xf numFmtId="0" fontId="6" fillId="0" borderId="1"/>
    <xf numFmtId="0" fontId="9" fillId="4" borderId="15">
      <alignment horizontal="left" vertical="top" wrapText="1"/>
    </xf>
    <xf numFmtId="49" fontId="9" fillId="4" borderId="16">
      <alignment horizontal="center" vertical="top" shrinkToFit="1"/>
    </xf>
    <xf numFmtId="4" fontId="9" fillId="4" borderId="16">
      <alignment horizontal="right" vertical="top" shrinkToFit="1"/>
    </xf>
    <xf numFmtId="0" fontId="9" fillId="4" borderId="17">
      <alignment vertical="top" shrinkToFit="1"/>
    </xf>
    <xf numFmtId="0" fontId="4" fillId="0" borderId="15">
      <alignment horizontal="left" vertical="top" wrapText="1"/>
    </xf>
    <xf numFmtId="49" fontId="8" fillId="0" borderId="16">
      <alignment horizontal="center" vertical="top" shrinkToFit="1"/>
    </xf>
    <xf numFmtId="4" fontId="8" fillId="0" borderId="16">
      <alignment horizontal="right" vertical="top" shrinkToFit="1"/>
    </xf>
    <xf numFmtId="0" fontId="8" fillId="0" borderId="17">
      <alignment vertical="top" shrinkToFit="1"/>
    </xf>
    <xf numFmtId="4" fontId="10" fillId="5" borderId="22">
      <alignment horizontal="right" shrinkToFit="1"/>
    </xf>
    <xf numFmtId="0" fontId="9" fillId="4" borderId="17">
      <alignment vertical="top" shrinkToFit="1"/>
    </xf>
    <xf numFmtId="0" fontId="8" fillId="0" borderId="1">
      <alignment horizontal="right" vertical="top" wrapText="1"/>
    </xf>
    <xf numFmtId="0" fontId="8" fillId="0" borderId="17">
      <alignment vertical="top" shrinkToFit="1"/>
    </xf>
    <xf numFmtId="4" fontId="10" fillId="5" borderId="22">
      <alignment horizontal="right" shrinkToFit="1"/>
    </xf>
    <xf numFmtId="0" fontId="6" fillId="0" borderId="1"/>
    <xf numFmtId="0" fontId="9" fillId="4" borderId="15">
      <alignment horizontal="left" vertical="top" wrapText="1"/>
    </xf>
    <xf numFmtId="49" fontId="9" fillId="4" borderId="16">
      <alignment horizontal="center" vertical="top" shrinkToFit="1"/>
    </xf>
    <xf numFmtId="4" fontId="9" fillId="4" borderId="16">
      <alignment horizontal="right" vertical="top" shrinkToFit="1"/>
    </xf>
    <xf numFmtId="4" fontId="9" fillId="4" borderId="17">
      <alignment horizontal="right" vertical="top" shrinkToFit="1"/>
    </xf>
    <xf numFmtId="49" fontId="8" fillId="0" borderId="16">
      <alignment horizontal="center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0" fontId="8" fillId="0" borderId="17">
      <alignment vertical="top" shrinkToFi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8"/>
    <xf numFmtId="0" fontId="1" fillId="0" borderId="19"/>
    <xf numFmtId="0" fontId="1" fillId="0" borderId="20"/>
    <xf numFmtId="0" fontId="3" fillId="5" borderId="21"/>
    <xf numFmtId="0" fontId="3" fillId="5" borderId="22"/>
  </cellStyleXfs>
  <cellXfs count="98">
    <xf numFmtId="0" fontId="0" fillId="0" borderId="0" xfId="0"/>
    <xf numFmtId="0" fontId="0" fillId="0" borderId="0" xfId="0" applyProtection="1">
      <protection locked="0"/>
    </xf>
    <xf numFmtId="49" fontId="16" fillId="6" borderId="25" xfId="31" applyNumberFormat="1" applyFont="1" applyFill="1" applyBorder="1" applyProtection="1">
      <alignment horizontal="center" vertical="center" wrapText="1"/>
    </xf>
    <xf numFmtId="49" fontId="23" fillId="6" borderId="25" xfId="34" applyNumberFormat="1" applyFont="1" applyFill="1" applyBorder="1" applyProtection="1">
      <alignment horizontal="center" vertical="center" wrapText="1"/>
    </xf>
    <xf numFmtId="4" fontId="23" fillId="6" borderId="25" xfId="6" applyNumberFormat="1" applyFont="1" applyFill="1" applyBorder="1" applyProtection="1">
      <alignment horizontal="right" vertical="top" shrinkToFit="1"/>
    </xf>
    <xf numFmtId="49" fontId="16" fillId="6" borderId="25" xfId="34" applyNumberFormat="1" applyFont="1" applyFill="1" applyBorder="1" applyProtection="1">
      <alignment horizontal="center" vertical="center" wrapText="1"/>
    </xf>
    <xf numFmtId="49" fontId="23" fillId="6" borderId="25" xfId="32" applyNumberFormat="1" applyFont="1" applyFill="1" applyBorder="1" applyProtection="1">
      <alignment horizontal="center" vertical="center" wrapText="1"/>
    </xf>
    <xf numFmtId="49" fontId="23" fillId="6" borderId="25" xfId="3" applyNumberFormat="1" applyFont="1" applyFill="1" applyBorder="1" applyProtection="1">
      <alignment horizontal="center" vertical="top" shrinkToFit="1"/>
    </xf>
    <xf numFmtId="49" fontId="23" fillId="6" borderId="25" xfId="31" applyNumberFormat="1" applyFont="1" applyFill="1" applyBorder="1" applyProtection="1">
      <alignment horizontal="center" vertical="center" wrapText="1"/>
    </xf>
    <xf numFmtId="49" fontId="23" fillId="6" borderId="25" xfId="33" applyNumberFormat="1" applyFont="1" applyFill="1" applyBorder="1" applyProtection="1">
      <alignment horizontal="center" vertical="center" wrapText="1"/>
    </xf>
    <xf numFmtId="0" fontId="0" fillId="6" borderId="0" xfId="0" applyFill="1" applyProtection="1">
      <protection locked="0"/>
    </xf>
    <xf numFmtId="165" fontId="13" fillId="6" borderId="25" xfId="0" applyNumberFormat="1" applyFont="1" applyFill="1" applyBorder="1" applyProtection="1">
      <protection locked="0"/>
    </xf>
    <xf numFmtId="165" fontId="13" fillId="6" borderId="25" xfId="0" applyNumberFormat="1" applyFont="1" applyFill="1" applyBorder="1" applyAlignment="1" applyProtection="1">
      <alignment vertical="top"/>
      <protection locked="0"/>
    </xf>
    <xf numFmtId="0" fontId="25" fillId="6" borderId="25" xfId="164" applyNumberFormat="1" applyFont="1" applyFill="1" applyBorder="1" applyProtection="1"/>
    <xf numFmtId="49" fontId="23" fillId="6" borderId="25" xfId="29" applyNumberFormat="1" applyFont="1" applyFill="1" applyBorder="1" applyProtection="1">
      <alignment horizontal="center" vertical="center" wrapText="1"/>
    </xf>
    <xf numFmtId="0" fontId="23" fillId="6" borderId="25" xfId="56" applyNumberFormat="1" applyFont="1" applyFill="1" applyBorder="1" applyProtection="1"/>
    <xf numFmtId="0" fontId="23" fillId="6" borderId="25" xfId="57" applyNumberFormat="1" applyFont="1" applyFill="1" applyBorder="1" applyProtection="1"/>
    <xf numFmtId="0" fontId="25" fillId="6" borderId="1" xfId="131" applyNumberFormat="1" applyFont="1" applyFill="1" applyAlignment="1" applyProtection="1">
      <alignment vertical="top" wrapText="1"/>
    </xf>
    <xf numFmtId="0" fontId="25" fillId="6" borderId="1" xfId="131" applyFont="1" applyFill="1" applyAlignment="1">
      <alignment vertical="top" wrapText="1"/>
    </xf>
    <xf numFmtId="0" fontId="13" fillId="6" borderId="0" xfId="0" applyFont="1" applyFill="1" applyAlignment="1" applyProtection="1">
      <alignment horizontal="right"/>
      <protection locked="0"/>
    </xf>
    <xf numFmtId="49" fontId="23" fillId="6" borderId="25" xfId="30" applyNumberFormat="1" applyFont="1" applyFill="1" applyBorder="1" applyProtection="1">
      <alignment horizontal="center" vertical="center" wrapText="1"/>
    </xf>
    <xf numFmtId="49" fontId="23" fillId="6" borderId="25" xfId="100" applyNumberFormat="1" applyFont="1" applyFill="1" applyBorder="1" applyProtection="1">
      <alignment horizontal="center" vertical="center" wrapText="1"/>
    </xf>
    <xf numFmtId="49" fontId="23" fillId="6" borderId="25" xfId="101" applyNumberFormat="1" applyFont="1" applyFill="1" applyBorder="1" applyProtection="1">
      <alignment horizontal="center" vertical="center" wrapText="1"/>
    </xf>
    <xf numFmtId="49" fontId="23" fillId="6" borderId="25" xfId="186" applyNumberFormat="1" applyFont="1" applyFill="1" applyBorder="1" applyProtection="1">
      <alignment horizontal="center" vertical="top" shrinkToFit="1"/>
    </xf>
    <xf numFmtId="4" fontId="23" fillId="6" borderId="25" xfId="187" applyNumberFormat="1" applyFont="1" applyFill="1" applyBorder="1" applyProtection="1">
      <alignment horizontal="right" vertical="top" shrinkToFit="1"/>
    </xf>
    <xf numFmtId="4" fontId="23" fillId="6" borderId="25" xfId="188" applyNumberFormat="1" applyFont="1" applyFill="1" applyBorder="1" applyProtection="1">
      <alignment horizontal="right" vertical="top" shrinkToFit="1"/>
    </xf>
    <xf numFmtId="49" fontId="25" fillId="6" borderId="25" xfId="189" applyNumberFormat="1" applyFont="1" applyFill="1" applyBorder="1" applyProtection="1">
      <alignment horizontal="center" vertical="top" shrinkToFit="1"/>
    </xf>
    <xf numFmtId="4" fontId="25" fillId="6" borderId="25" xfId="190" applyNumberFormat="1" applyFont="1" applyFill="1" applyBorder="1" applyProtection="1">
      <alignment horizontal="right" vertical="top" shrinkToFit="1"/>
    </xf>
    <xf numFmtId="4" fontId="25" fillId="6" borderId="25" xfId="191" applyNumberFormat="1" applyFont="1" applyFill="1" applyBorder="1" applyProtection="1">
      <alignment horizontal="right" vertical="top" shrinkToFit="1"/>
    </xf>
    <xf numFmtId="0" fontId="25" fillId="6" borderId="25" xfId="165" applyNumberFormat="1" applyFont="1" applyFill="1" applyBorder="1" applyProtection="1"/>
    <xf numFmtId="0" fontId="25" fillId="6" borderId="25" xfId="166" applyNumberFormat="1" applyFont="1" applyFill="1" applyBorder="1" applyProtection="1"/>
    <xf numFmtId="4" fontId="23" fillId="6" borderId="25" xfId="151" applyNumberFormat="1" applyFont="1" applyFill="1" applyBorder="1" applyProtection="1">
      <alignment horizontal="right" shrinkToFit="1"/>
    </xf>
    <xf numFmtId="4" fontId="23" fillId="6" borderId="25" xfId="152" applyNumberFormat="1" applyFont="1" applyFill="1" applyBorder="1" applyProtection="1">
      <alignment horizontal="right" shrinkToFit="1"/>
    </xf>
    <xf numFmtId="4" fontId="26" fillId="6" borderId="25" xfId="199" applyNumberFormat="1" applyFont="1" applyFill="1" applyBorder="1" applyAlignment="1">
      <alignment horizontal="right"/>
    </xf>
    <xf numFmtId="4" fontId="26" fillId="0" borderId="25" xfId="199" applyNumberFormat="1" applyFont="1" applyBorder="1" applyAlignment="1">
      <alignment horizontal="right"/>
    </xf>
    <xf numFmtId="4" fontId="21" fillId="0" borderId="25" xfId="199" applyNumberFormat="1" applyFont="1" applyBorder="1" applyAlignment="1">
      <alignment horizontal="right"/>
    </xf>
    <xf numFmtId="49" fontId="26" fillId="0" borderId="25" xfId="199" applyNumberFormat="1" applyFont="1" applyBorder="1" applyAlignment="1">
      <alignment horizontal="center" vertical="center"/>
    </xf>
    <xf numFmtId="166" fontId="26" fillId="0" borderId="25" xfId="199" applyNumberFormat="1" applyFont="1" applyBorder="1" applyAlignment="1">
      <alignment horizontal="justify" vertical="center" wrapText="1"/>
    </xf>
    <xf numFmtId="49" fontId="21" fillId="0" borderId="25" xfId="199" applyNumberFormat="1" applyFont="1" applyBorder="1" applyAlignment="1">
      <alignment horizontal="center" vertical="center"/>
    </xf>
    <xf numFmtId="166" fontId="21" fillId="0" borderId="25" xfId="199" applyNumberFormat="1" applyFont="1" applyBorder="1" applyAlignment="1">
      <alignment horizontal="justify" vertical="center" wrapText="1"/>
    </xf>
    <xf numFmtId="0" fontId="19" fillId="0" borderId="1" xfId="199" applyFont="1" applyAlignment="1">
      <alignment vertical="top" wrapText="1"/>
    </xf>
    <xf numFmtId="0" fontId="11" fillId="0" borderId="1" xfId="199" applyFont="1" applyAlignment="1"/>
    <xf numFmtId="0" fontId="19" fillId="0" borderId="1" xfId="199" applyFont="1" applyAlignment="1"/>
    <xf numFmtId="164" fontId="22" fillId="0" borderId="25" xfId="199" applyNumberFormat="1" applyFont="1" applyBorder="1" applyAlignment="1">
      <alignment horizontal="right"/>
    </xf>
    <xf numFmtId="49" fontId="23" fillId="6" borderId="25" xfId="30" applyNumberFormat="1" applyFont="1" applyFill="1" applyBorder="1" applyProtection="1">
      <alignment horizontal="center" vertical="center" wrapText="1"/>
    </xf>
    <xf numFmtId="0" fontId="11" fillId="0" borderId="1" xfId="199" applyFont="1" applyAlignment="1">
      <alignment horizontal="right"/>
    </xf>
    <xf numFmtId="0" fontId="6" fillId="6" borderId="1" xfId="26" applyFill="1"/>
    <xf numFmtId="0" fontId="11" fillId="6" borderId="1" xfId="26" applyFont="1" applyFill="1" applyBorder="1" applyAlignment="1">
      <alignment wrapText="1"/>
    </xf>
    <xf numFmtId="0" fontId="12" fillId="6" borderId="1" xfId="26" applyFont="1" applyFill="1" applyAlignment="1">
      <alignment horizontal="center"/>
    </xf>
    <xf numFmtId="0" fontId="13" fillId="6" borderId="1" xfId="26" applyFont="1" applyFill="1" applyAlignment="1" applyProtection="1">
      <alignment horizontal="right" wrapText="1"/>
      <protection locked="0"/>
    </xf>
    <xf numFmtId="0" fontId="13" fillId="6" borderId="1" xfId="26" applyFont="1" applyFill="1" applyAlignment="1">
      <alignment horizontal="right" wrapText="1"/>
    </xf>
    <xf numFmtId="0" fontId="14" fillId="6" borderId="1" xfId="26" applyFont="1" applyFill="1" applyAlignment="1">
      <alignment horizontal="center" wrapText="1"/>
    </xf>
    <xf numFmtId="49" fontId="23" fillId="6" borderId="25" xfId="5" applyNumberFormat="1" applyFont="1" applyFill="1" applyBorder="1" applyAlignment="1" applyProtection="1">
      <alignment horizontal="center" vertical="top" shrinkToFit="1"/>
    </xf>
    <xf numFmtId="4" fontId="23" fillId="6" borderId="25" xfId="7" applyNumberFormat="1" applyFont="1" applyFill="1" applyBorder="1" applyAlignment="1" applyProtection="1">
      <alignment horizontal="right" vertical="top" shrinkToFit="1"/>
    </xf>
    <xf numFmtId="49" fontId="23" fillId="6" borderId="25" xfId="8" applyNumberFormat="1" applyFont="1" applyFill="1" applyBorder="1" applyAlignment="1" applyProtection="1">
      <alignment horizontal="center" vertical="top" shrinkToFit="1"/>
    </xf>
    <xf numFmtId="0" fontId="23" fillId="6" borderId="25" xfId="9" applyNumberFormat="1" applyFont="1" applyFill="1" applyBorder="1" applyAlignment="1" applyProtection="1">
      <alignment horizontal="left" vertical="top" wrapText="1"/>
    </xf>
    <xf numFmtId="49" fontId="23" fillId="6" borderId="25" xfId="10" applyNumberFormat="1" applyFont="1" applyFill="1" applyBorder="1" applyAlignment="1" applyProtection="1">
      <alignment horizontal="center" vertical="top" shrinkToFit="1"/>
    </xf>
    <xf numFmtId="4" fontId="23" fillId="6" borderId="25" xfId="11" applyNumberFormat="1" applyFont="1" applyFill="1" applyBorder="1" applyAlignment="1" applyProtection="1">
      <alignment horizontal="right" vertical="top" shrinkToFit="1"/>
    </xf>
    <xf numFmtId="4" fontId="23" fillId="6" borderId="25" xfId="12" applyNumberFormat="1" applyFont="1" applyFill="1" applyBorder="1" applyAlignment="1" applyProtection="1">
      <alignment horizontal="right" vertical="top" shrinkToFit="1"/>
    </xf>
    <xf numFmtId="49" fontId="23" fillId="6" borderId="25" xfId="13" applyNumberFormat="1" applyFont="1" applyFill="1" applyBorder="1" applyAlignment="1" applyProtection="1">
      <alignment horizontal="center" vertical="top" shrinkToFit="1"/>
    </xf>
    <xf numFmtId="0" fontId="23" fillId="6" borderId="25" xfId="14" applyNumberFormat="1" applyFont="1" applyFill="1" applyBorder="1" applyAlignment="1" applyProtection="1">
      <alignment horizontal="left" vertical="top" wrapText="1"/>
    </xf>
    <xf numFmtId="49" fontId="25" fillId="6" borderId="25" xfId="15" applyNumberFormat="1" applyFont="1" applyFill="1" applyBorder="1" applyProtection="1">
      <alignment horizontal="center" vertical="top" shrinkToFit="1"/>
    </xf>
    <xf numFmtId="4" fontId="25" fillId="6" borderId="25" xfId="16" applyNumberFormat="1" applyFont="1" applyFill="1" applyBorder="1" applyAlignment="1" applyProtection="1">
      <alignment horizontal="right" vertical="top" shrinkToFit="1"/>
    </xf>
    <xf numFmtId="4" fontId="25" fillId="6" borderId="25" xfId="17" applyNumberFormat="1" applyFont="1" applyFill="1" applyBorder="1" applyProtection="1">
      <alignment horizontal="right" vertical="top" shrinkToFit="1"/>
    </xf>
    <xf numFmtId="49" fontId="25" fillId="6" borderId="25" xfId="18" applyNumberFormat="1" applyFont="1" applyFill="1" applyBorder="1" applyAlignment="1" applyProtection="1">
      <alignment horizontal="center" vertical="top" shrinkToFit="1"/>
    </xf>
    <xf numFmtId="0" fontId="25" fillId="6" borderId="25" xfId="50" applyNumberFormat="1" applyFont="1" applyFill="1" applyBorder="1" applyAlignment="1" applyProtection="1">
      <alignment horizontal="left" vertical="top" wrapText="1"/>
    </xf>
    <xf numFmtId="49" fontId="25" fillId="6" borderId="25" xfId="51" applyNumberFormat="1" applyFont="1" applyFill="1" applyBorder="1" applyAlignment="1" applyProtection="1">
      <alignment horizontal="center" vertical="top" shrinkToFit="1"/>
    </xf>
    <xf numFmtId="4" fontId="25" fillId="6" borderId="25" xfId="75" applyNumberFormat="1" applyFont="1" applyFill="1" applyBorder="1" applyProtection="1">
      <alignment horizontal="right" vertical="top" shrinkToFit="1"/>
    </xf>
    <xf numFmtId="4" fontId="25" fillId="6" borderId="25" xfId="76" applyNumberFormat="1" applyFont="1" applyFill="1" applyBorder="1" applyProtection="1">
      <alignment horizontal="right" vertical="top" shrinkToFit="1"/>
    </xf>
    <xf numFmtId="49" fontId="25" fillId="6" borderId="25" xfId="13" applyNumberFormat="1" applyFont="1" applyFill="1" applyBorder="1" applyAlignment="1" applyProtection="1">
      <alignment horizontal="center" vertical="top" shrinkToFit="1"/>
    </xf>
    <xf numFmtId="0" fontId="25" fillId="6" borderId="25" xfId="14" applyNumberFormat="1" applyFont="1" applyFill="1" applyBorder="1" applyAlignment="1" applyProtection="1">
      <alignment horizontal="left" vertical="top" wrapText="1"/>
    </xf>
    <xf numFmtId="49" fontId="25" fillId="6" borderId="25" xfId="7" applyNumberFormat="1" applyFont="1" applyFill="1" applyBorder="1" applyProtection="1">
      <alignment horizontal="center" vertical="top" shrinkToFit="1"/>
    </xf>
    <xf numFmtId="0" fontId="0" fillId="0" borderId="0" xfId="0" applyFont="1" applyProtection="1">
      <protection locked="0"/>
    </xf>
    <xf numFmtId="0" fontId="23" fillId="6" borderId="25" xfId="4" applyNumberFormat="1" applyFont="1" applyFill="1" applyBorder="1" applyProtection="1">
      <alignment horizontal="left" vertical="top" wrapText="1"/>
    </xf>
    <xf numFmtId="0" fontId="23" fillId="6" borderId="25" xfId="203" applyNumberFormat="1" applyFont="1" applyFill="1" applyBorder="1" applyProtection="1"/>
    <xf numFmtId="0" fontId="23" fillId="6" borderId="25" xfId="204" applyNumberFormat="1" applyFont="1" applyFill="1" applyBorder="1" applyProtection="1"/>
    <xf numFmtId="4" fontId="23" fillId="6" borderId="25" xfId="19" applyNumberFormat="1" applyFont="1" applyFill="1" applyBorder="1" applyProtection="1">
      <alignment horizontal="right" shrinkToFit="1"/>
    </xf>
    <xf numFmtId="4" fontId="23" fillId="6" borderId="25" xfId="20" applyNumberFormat="1" applyFont="1" applyFill="1" applyBorder="1" applyProtection="1">
      <alignment horizontal="right" shrinkToFit="1"/>
    </xf>
    <xf numFmtId="0" fontId="25" fillId="6" borderId="25" xfId="200" applyNumberFormat="1" applyFont="1" applyFill="1" applyBorder="1" applyProtection="1"/>
    <xf numFmtId="0" fontId="25" fillId="6" borderId="25" xfId="201" applyNumberFormat="1" applyFont="1" applyFill="1" applyBorder="1" applyProtection="1"/>
    <xf numFmtId="0" fontId="25" fillId="6" borderId="25" xfId="202" applyNumberFormat="1" applyFont="1" applyFill="1" applyBorder="1" applyProtection="1"/>
    <xf numFmtId="0" fontId="17" fillId="6" borderId="1" xfId="27" applyNumberFormat="1" applyFont="1" applyFill="1" applyAlignment="1" applyProtection="1">
      <alignment horizontal="center" vertical="top" wrapText="1"/>
    </xf>
    <xf numFmtId="0" fontId="24" fillId="6" borderId="1" xfId="28" applyNumberFormat="1" applyFont="1" applyFill="1" applyBorder="1" applyAlignment="1" applyProtection="1">
      <alignment horizontal="right" vertical="top" wrapText="1"/>
    </xf>
    <xf numFmtId="0" fontId="13" fillId="6" borderId="1" xfId="26" applyFont="1" applyFill="1" applyAlignment="1" applyProtection="1">
      <alignment horizontal="right" wrapText="1"/>
      <protection locked="0"/>
    </xf>
    <xf numFmtId="0" fontId="13" fillId="6" borderId="1" xfId="26" applyFont="1" applyFill="1" applyAlignment="1">
      <alignment horizontal="right" wrapText="1"/>
    </xf>
    <xf numFmtId="0" fontId="11" fillId="6" borderId="1" xfId="26" applyFont="1" applyFill="1" applyBorder="1" applyAlignment="1">
      <alignment horizontal="right" wrapText="1"/>
    </xf>
    <xf numFmtId="0" fontId="11" fillId="6" borderId="1" xfId="26" applyFont="1" applyFill="1" applyBorder="1" applyAlignment="1">
      <alignment horizontal="right"/>
    </xf>
    <xf numFmtId="0" fontId="11" fillId="6" borderId="1" xfId="26" applyFont="1" applyFill="1" applyAlignment="1">
      <alignment horizontal="right"/>
    </xf>
    <xf numFmtId="0" fontId="15" fillId="6" borderId="1" xfId="26" applyFont="1" applyFill="1" applyAlignment="1" applyProtection="1">
      <alignment horizontal="center" wrapText="1"/>
      <protection locked="0"/>
    </xf>
    <xf numFmtId="0" fontId="16" fillId="6" borderId="1" xfId="26" applyFont="1" applyFill="1" applyAlignment="1">
      <alignment horizontal="center" wrapText="1"/>
    </xf>
    <xf numFmtId="0" fontId="17" fillId="6" borderId="1" xfId="98" applyNumberFormat="1" applyFont="1" applyFill="1" applyAlignment="1" applyProtection="1">
      <alignment horizontal="center" vertical="top" wrapText="1"/>
    </xf>
    <xf numFmtId="49" fontId="23" fillId="6" borderId="25" xfId="29" applyNumberFormat="1" applyFont="1" applyFill="1" applyBorder="1" applyProtection="1">
      <alignment horizontal="center" vertical="center" wrapText="1"/>
    </xf>
    <xf numFmtId="49" fontId="23" fillId="6" borderId="25" xfId="29" applyFont="1" applyFill="1" applyBorder="1">
      <alignment horizontal="center" vertical="center" wrapText="1"/>
    </xf>
    <xf numFmtId="165" fontId="23" fillId="6" borderId="25" xfId="31" applyNumberFormat="1" applyFont="1" applyFill="1" applyBorder="1" applyAlignment="1" applyProtection="1">
      <alignment horizontal="center" vertical="top" wrapText="1"/>
    </xf>
    <xf numFmtId="49" fontId="23" fillId="6" borderId="25" xfId="30" applyNumberFormat="1" applyFont="1" applyFill="1" applyBorder="1" applyProtection="1">
      <alignment horizontal="center" vertical="center" wrapText="1"/>
    </xf>
    <xf numFmtId="49" fontId="23" fillId="6" borderId="25" xfId="30" applyFont="1" applyFill="1" applyBorder="1">
      <alignment horizontal="center" vertical="center" wrapText="1"/>
    </xf>
    <xf numFmtId="49" fontId="18" fillId="0" borderId="1" xfId="199" applyNumberFormat="1" applyFont="1" applyAlignment="1">
      <alignment horizontal="center" wrapText="1"/>
    </xf>
    <xf numFmtId="166" fontId="20" fillId="0" borderId="25" xfId="199" applyNumberFormat="1" applyFont="1" applyBorder="1" applyAlignment="1">
      <alignment horizontal="center" vertical="center" wrapText="1"/>
    </xf>
  </cellXfs>
  <cellStyles count="205">
    <cellStyle name="br" xfId="23"/>
    <cellStyle name="br 2" xfId="95"/>
    <cellStyle name="br 3" xfId="62"/>
    <cellStyle name="col" xfId="22"/>
    <cellStyle name="col 2" xfId="94"/>
    <cellStyle name="col 3" xfId="61"/>
    <cellStyle name="ex58" xfId="19"/>
    <cellStyle name="ex58 2" xfId="151"/>
    <cellStyle name="ex58 3" xfId="121"/>
    <cellStyle name="ex58 4" xfId="65"/>
    <cellStyle name="ex59" xfId="20"/>
    <cellStyle name="ex59 2" xfId="152"/>
    <cellStyle name="ex59 3" xfId="122"/>
    <cellStyle name="ex59 3 2" xfId="183"/>
    <cellStyle name="ex59 4" xfId="66"/>
    <cellStyle name="ex59 5" xfId="179"/>
    <cellStyle name="ex60" xfId="3"/>
    <cellStyle name="ex60 2" xfId="132"/>
    <cellStyle name="ex60 2 2" xfId="185"/>
    <cellStyle name="ex60 3" xfId="102"/>
    <cellStyle name="ex60 4" xfId="35"/>
    <cellStyle name="ex60 5" xfId="171"/>
    <cellStyle name="ex61" xfId="4"/>
    <cellStyle name="ex61 2" xfId="133"/>
    <cellStyle name="ex61 2 2" xfId="186"/>
    <cellStyle name="ex61 3" xfId="103"/>
    <cellStyle name="ex61 4" xfId="36"/>
    <cellStyle name="ex61 5" xfId="172"/>
    <cellStyle name="ex62" xfId="5"/>
    <cellStyle name="ex62 2" xfId="153"/>
    <cellStyle name="ex62 2 2" xfId="187"/>
    <cellStyle name="ex62 3" xfId="123"/>
    <cellStyle name="ex62 4" xfId="67"/>
    <cellStyle name="ex62 5" xfId="173"/>
    <cellStyle name="ex63" xfId="6"/>
    <cellStyle name="ex63 2" xfId="154"/>
    <cellStyle name="ex63 2 2" xfId="188"/>
    <cellStyle name="ex63 3" xfId="124"/>
    <cellStyle name="ex63 3 2" xfId="180"/>
    <cellStyle name="ex63 4" xfId="68"/>
    <cellStyle name="ex63 5" xfId="174"/>
    <cellStyle name="ex64" xfId="7"/>
    <cellStyle name="ex64 2" xfId="136"/>
    <cellStyle name="ex64 3" xfId="106"/>
    <cellStyle name="ex64 4" xfId="39"/>
    <cellStyle name="ex64 5" xfId="175"/>
    <cellStyle name="ex65" xfId="8"/>
    <cellStyle name="ex65 2" xfId="137"/>
    <cellStyle name="ex65 2 2" xfId="189"/>
    <cellStyle name="ex65 3" xfId="107"/>
    <cellStyle name="ex65 4" xfId="40"/>
    <cellStyle name="ex65 5" xfId="176"/>
    <cellStyle name="ex66" xfId="9"/>
    <cellStyle name="ex66 2" xfId="155"/>
    <cellStyle name="ex66 2 2" xfId="190"/>
    <cellStyle name="ex66 3" xfId="125"/>
    <cellStyle name="ex66 4" xfId="69"/>
    <cellStyle name="ex66 5" xfId="177"/>
    <cellStyle name="ex67" xfId="10"/>
    <cellStyle name="ex67 2" xfId="156"/>
    <cellStyle name="ex67 2 2" xfId="191"/>
    <cellStyle name="ex67 3" xfId="126"/>
    <cellStyle name="ex67 3 2" xfId="182"/>
    <cellStyle name="ex67 4" xfId="70"/>
    <cellStyle name="ex67 4 2" xfId="192"/>
    <cellStyle name="ex67 5" xfId="178"/>
    <cellStyle name="ex68" xfId="11"/>
    <cellStyle name="ex68 2" xfId="140"/>
    <cellStyle name="ex68 3" xfId="110"/>
    <cellStyle name="ex68 4" xfId="43"/>
    <cellStyle name="ex69" xfId="12"/>
    <cellStyle name="ex69 2" xfId="141"/>
    <cellStyle name="ex69 3" xfId="111"/>
    <cellStyle name="ex69 4" xfId="44"/>
    <cellStyle name="ex70" xfId="13"/>
    <cellStyle name="ex70 2" xfId="157"/>
    <cellStyle name="ex70 3" xfId="127"/>
    <cellStyle name="ex70 4" xfId="71"/>
    <cellStyle name="ex71" xfId="14"/>
    <cellStyle name="ex71 2" xfId="158"/>
    <cellStyle name="ex71 3" xfId="128"/>
    <cellStyle name="ex71 4" xfId="72"/>
    <cellStyle name="ex72" xfId="15"/>
    <cellStyle name="ex73" xfId="16"/>
    <cellStyle name="ex73 2" xfId="144"/>
    <cellStyle name="ex73 3" xfId="114"/>
    <cellStyle name="ex73 4" xfId="47"/>
    <cellStyle name="ex74" xfId="17"/>
    <cellStyle name="ex74 2" xfId="159"/>
    <cellStyle name="ex74 3" xfId="129"/>
    <cellStyle name="ex74 4" xfId="73"/>
    <cellStyle name="ex75" xfId="18"/>
    <cellStyle name="ex75 2" xfId="96"/>
    <cellStyle name="ex75 2 2" xfId="160"/>
    <cellStyle name="ex75 3" xfId="130"/>
    <cellStyle name="ex75 4" xfId="74"/>
    <cellStyle name="ex76" xfId="50"/>
    <cellStyle name="ex77" xfId="51"/>
    <cellStyle name="ex78" xfId="75"/>
    <cellStyle name="ex79" xfId="76"/>
    <cellStyle name="ex80" xfId="52"/>
    <cellStyle name="ex81" xfId="53"/>
    <cellStyle name="ex82" xfId="77"/>
    <cellStyle name="ex83" xfId="78"/>
    <cellStyle name="ex84" xfId="54"/>
    <cellStyle name="ex85" xfId="55"/>
    <cellStyle name="ex86" xfId="79"/>
    <cellStyle name="ex87" xfId="80"/>
    <cellStyle name="st57" xfId="1"/>
    <cellStyle name="st57 2" xfId="131"/>
    <cellStyle name="st57 3" xfId="99"/>
    <cellStyle name="st57 4" xfId="28"/>
    <cellStyle name="st58" xfId="169"/>
    <cellStyle name="st58 2" xfId="181"/>
    <cellStyle name="st76" xfId="91"/>
    <cellStyle name="st76 2" xfId="147"/>
    <cellStyle name="st76 3" xfId="117"/>
    <cellStyle name="st77" xfId="92"/>
    <cellStyle name="st77 2" xfId="148"/>
    <cellStyle name="st77 3" xfId="118"/>
    <cellStyle name="st78" xfId="82"/>
    <cellStyle name="st78 2" xfId="134"/>
    <cellStyle name="st78 3" xfId="104"/>
    <cellStyle name="st79" xfId="83"/>
    <cellStyle name="st79 2" xfId="135"/>
    <cellStyle name="st79 3" xfId="105"/>
    <cellStyle name="st80" xfId="84"/>
    <cellStyle name="st80 2" xfId="138"/>
    <cellStyle name="st80 3" xfId="108"/>
    <cellStyle name="st81" xfId="85"/>
    <cellStyle name="st81 2" xfId="139"/>
    <cellStyle name="st81 3" xfId="109"/>
    <cellStyle name="st82" xfId="86"/>
    <cellStyle name="st82 2" xfId="142"/>
    <cellStyle name="st82 3" xfId="112"/>
    <cellStyle name="st83" xfId="87"/>
    <cellStyle name="st83 2" xfId="143"/>
    <cellStyle name="st83 3" xfId="113"/>
    <cellStyle name="st84" xfId="88"/>
    <cellStyle name="st84 2" xfId="145"/>
    <cellStyle name="st84 3" xfId="115"/>
    <cellStyle name="st85" xfId="89"/>
    <cellStyle name="st85 2" xfId="146"/>
    <cellStyle name="st85 3" xfId="116"/>
    <cellStyle name="st86" xfId="162"/>
    <cellStyle name="st87" xfId="163"/>
    <cellStyle name="st88" xfId="58"/>
    <cellStyle name="st89" xfId="59"/>
    <cellStyle name="st90" xfId="37"/>
    <cellStyle name="st91" xfId="38"/>
    <cellStyle name="st92" xfId="41"/>
    <cellStyle name="st93" xfId="42"/>
    <cellStyle name="st94" xfId="45"/>
    <cellStyle name="st95" xfId="46"/>
    <cellStyle name="st96" xfId="48"/>
    <cellStyle name="st97" xfId="49"/>
    <cellStyle name="style0" xfId="24"/>
    <cellStyle name="style0 2" xfId="149"/>
    <cellStyle name="style0 3" xfId="119"/>
    <cellStyle name="style0 4" xfId="63"/>
    <cellStyle name="td" xfId="25"/>
    <cellStyle name="td 2" xfId="150"/>
    <cellStyle name="td 3" xfId="120"/>
    <cellStyle name="td 4" xfId="64"/>
    <cellStyle name="tr" xfId="21"/>
    <cellStyle name="tr 2" xfId="93"/>
    <cellStyle name="tr 3" xfId="60"/>
    <cellStyle name="xl_bot_header" xfId="2"/>
    <cellStyle name="xl_bot_header 2" xfId="33"/>
    <cellStyle name="xl_bot_left_header 2" xfId="32"/>
    <cellStyle name="xl_bot_right_header 2" xfId="34"/>
    <cellStyle name="xl_center_header 2" xfId="100"/>
    <cellStyle name="xl_header 2" xfId="98"/>
    <cellStyle name="xl_header 3" xfId="27"/>
    <cellStyle name="xl_right_header 2" xfId="101"/>
    <cellStyle name="xl_top_header 2" xfId="30"/>
    <cellStyle name="xl_top_left_header 2" xfId="29"/>
    <cellStyle name="xl_top_right_header 2" xfId="31"/>
    <cellStyle name="xl_total_center" xfId="204"/>
    <cellStyle name="xl_total_center 2" xfId="57"/>
    <cellStyle name="xl_total_left" xfId="203"/>
    <cellStyle name="xl_total_left 2" xfId="56"/>
    <cellStyle name="xl_total_top" xfId="201"/>
    <cellStyle name="xl_total_top 2" xfId="165"/>
    <cellStyle name="xl_total_top_left" xfId="200"/>
    <cellStyle name="xl_total_top_left 2" xfId="164"/>
    <cellStyle name="xl_total_top_right" xfId="202"/>
    <cellStyle name="xl_total_top_right 2" xfId="166"/>
    <cellStyle name="Обычный" xfId="0" builtinId="0"/>
    <cellStyle name="Обычный 10" xfId="193"/>
    <cellStyle name="Обычный 11" xfId="194"/>
    <cellStyle name="Обычный 12" xfId="184"/>
    <cellStyle name="Обычный 13" xfId="195"/>
    <cellStyle name="Обычный 14" xfId="196"/>
    <cellStyle name="Обычный 15" xfId="197"/>
    <cellStyle name="Обычный 16" xfId="198"/>
    <cellStyle name="Обычный 17" xfId="199"/>
    <cellStyle name="Обычный 2" xfId="81"/>
    <cellStyle name="Обычный 3" xfId="90"/>
    <cellStyle name="Обычный 4" xfId="97"/>
    <cellStyle name="Обычный 5" xfId="161"/>
    <cellStyle name="Обычный 6" xfId="26"/>
    <cellStyle name="Обычный 7" xfId="167"/>
    <cellStyle name="Обычный 8" xfId="168"/>
    <cellStyle name="Обычный 9" xfId="17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37" zoomScaleNormal="100" workbookViewId="0">
      <selection activeCell="A6" sqref="A6:F8"/>
    </sheetView>
  </sheetViews>
  <sheetFormatPr defaultRowHeight="15"/>
  <cols>
    <col min="1" max="1" width="23.5703125" style="10" customWidth="1"/>
    <col min="2" max="2" width="42.85546875" style="10" customWidth="1"/>
    <col min="3" max="3" width="18.7109375" style="10" customWidth="1"/>
    <col min="4" max="5" width="13.7109375" style="10" customWidth="1"/>
    <col min="6" max="6" width="11.28515625" style="10" customWidth="1"/>
    <col min="7" max="16384" width="9.140625" style="10"/>
  </cols>
  <sheetData>
    <row r="1" spans="1:6">
      <c r="A1" s="46"/>
      <c r="B1" s="46"/>
      <c r="C1" s="46"/>
      <c r="D1" s="47"/>
      <c r="E1" s="85" t="s">
        <v>34</v>
      </c>
      <c r="F1" s="85"/>
    </row>
    <row r="2" spans="1:6">
      <c r="A2" s="46"/>
      <c r="B2" s="46"/>
      <c r="C2" s="46"/>
      <c r="D2" s="86" t="s">
        <v>124</v>
      </c>
      <c r="E2" s="86"/>
      <c r="F2" s="86"/>
    </row>
    <row r="3" spans="1:6">
      <c r="A3" s="46"/>
      <c r="B3" s="46"/>
      <c r="C3" s="46"/>
      <c r="D3" s="48"/>
      <c r="E3" s="87" t="s">
        <v>136</v>
      </c>
      <c r="F3" s="87"/>
    </row>
    <row r="4" spans="1:6">
      <c r="A4" s="46"/>
      <c r="B4" s="46"/>
      <c r="C4" s="46"/>
      <c r="D4" s="46"/>
      <c r="E4" s="83" t="s">
        <v>35</v>
      </c>
      <c r="F4" s="84"/>
    </row>
    <row r="5" spans="1:6">
      <c r="A5" s="46"/>
      <c r="B5" s="46"/>
      <c r="C5" s="46"/>
      <c r="D5" s="46"/>
      <c r="E5" s="49"/>
      <c r="F5" s="50"/>
    </row>
    <row r="6" spans="1:6" ht="3.75" customHeight="1">
      <c r="A6" s="88" t="s">
        <v>137</v>
      </c>
      <c r="B6" s="89"/>
      <c r="C6" s="89"/>
      <c r="D6" s="89"/>
      <c r="E6" s="89"/>
      <c r="F6" s="89"/>
    </row>
    <row r="7" spans="1:6">
      <c r="A7" s="89"/>
      <c r="B7" s="89"/>
      <c r="C7" s="89"/>
      <c r="D7" s="89"/>
      <c r="E7" s="89"/>
      <c r="F7" s="89"/>
    </row>
    <row r="8" spans="1:6">
      <c r="A8" s="89"/>
      <c r="B8" s="89"/>
      <c r="C8" s="89"/>
      <c r="D8" s="89"/>
      <c r="E8" s="89"/>
      <c r="F8" s="89"/>
    </row>
    <row r="9" spans="1:6" ht="15.95" customHeight="1">
      <c r="A9" s="51"/>
      <c r="B9" s="51"/>
      <c r="C9" s="51"/>
      <c r="D9" s="51"/>
      <c r="E9" s="51"/>
      <c r="F9" s="51"/>
    </row>
    <row r="10" spans="1:6" ht="15.95" customHeight="1">
      <c r="A10" s="81" t="s">
        <v>125</v>
      </c>
      <c r="B10" s="81"/>
      <c r="C10" s="81"/>
      <c r="D10" s="81"/>
      <c r="E10" s="81"/>
      <c r="F10" s="81"/>
    </row>
    <row r="11" spans="1:6" ht="6" customHeight="1">
      <c r="A11" s="81"/>
      <c r="B11" s="81"/>
      <c r="C11" s="81"/>
      <c r="D11" s="81"/>
      <c r="E11" s="81"/>
      <c r="F11" s="81"/>
    </row>
    <row r="12" spans="1:6" ht="15.2" customHeight="1">
      <c r="A12" s="82" t="s">
        <v>0</v>
      </c>
      <c r="B12" s="82"/>
      <c r="C12" s="82"/>
      <c r="D12" s="82"/>
      <c r="E12" s="82"/>
      <c r="F12" s="82"/>
    </row>
    <row r="13" spans="1:6" ht="57">
      <c r="A13" s="14" t="s">
        <v>1</v>
      </c>
      <c r="B13" s="20" t="s">
        <v>2</v>
      </c>
      <c r="C13" s="20" t="s">
        <v>40</v>
      </c>
      <c r="D13" s="20" t="s">
        <v>36</v>
      </c>
      <c r="E13" s="8" t="s">
        <v>37</v>
      </c>
      <c r="F13" s="2" t="s">
        <v>38</v>
      </c>
    </row>
    <row r="14" spans="1:6">
      <c r="A14" s="6" t="s">
        <v>3</v>
      </c>
      <c r="B14" s="9" t="s">
        <v>4</v>
      </c>
      <c r="C14" s="9"/>
      <c r="D14" s="9" t="s">
        <v>5</v>
      </c>
      <c r="E14" s="3" t="s">
        <v>6</v>
      </c>
      <c r="F14" s="5" t="s">
        <v>39</v>
      </c>
    </row>
    <row r="15" spans="1:6" s="1" customFormat="1" ht="28.5">
      <c r="A15" s="7" t="s">
        <v>7</v>
      </c>
      <c r="B15" s="73" t="s">
        <v>8</v>
      </c>
      <c r="C15" s="52"/>
      <c r="D15" s="4">
        <v>290000</v>
      </c>
      <c r="E15" s="53">
        <v>56510.94</v>
      </c>
      <c r="F15" s="12">
        <f t="shared" ref="F15:F37" si="0">E15/D15*100</f>
        <v>19.486531034482759</v>
      </c>
    </row>
    <row r="16" spans="1:6" s="1" customFormat="1">
      <c r="A16" s="54" t="s">
        <v>9</v>
      </c>
      <c r="B16" s="55" t="s">
        <v>10</v>
      </c>
      <c r="C16" s="56"/>
      <c r="D16" s="57">
        <v>150000</v>
      </c>
      <c r="E16" s="58">
        <v>38637.79</v>
      </c>
      <c r="F16" s="12">
        <f t="shared" si="0"/>
        <v>25.758526666666665</v>
      </c>
    </row>
    <row r="17" spans="1:6" s="72" customFormat="1">
      <c r="A17" s="69" t="s">
        <v>11</v>
      </c>
      <c r="B17" s="70" t="s">
        <v>12</v>
      </c>
      <c r="C17" s="61"/>
      <c r="D17" s="62">
        <v>150000</v>
      </c>
      <c r="E17" s="63">
        <v>38637.79</v>
      </c>
      <c r="F17" s="12">
        <f t="shared" si="0"/>
        <v>25.758526666666665</v>
      </c>
    </row>
    <row r="18" spans="1:6" s="1" customFormat="1">
      <c r="A18" s="54" t="s">
        <v>13</v>
      </c>
      <c r="B18" s="55" t="s">
        <v>14</v>
      </c>
      <c r="C18" s="56"/>
      <c r="D18" s="57">
        <v>116000</v>
      </c>
      <c r="E18" s="58">
        <v>2929.85</v>
      </c>
      <c r="F18" s="12">
        <f t="shared" si="0"/>
        <v>2.5257327586206895</v>
      </c>
    </row>
    <row r="19" spans="1:6" s="72" customFormat="1">
      <c r="A19" s="69" t="s">
        <v>15</v>
      </c>
      <c r="B19" s="70" t="s">
        <v>16</v>
      </c>
      <c r="C19" s="61"/>
      <c r="D19" s="62">
        <v>54000</v>
      </c>
      <c r="E19" s="63">
        <v>2334.83</v>
      </c>
      <c r="F19" s="12">
        <f t="shared" si="0"/>
        <v>4.3237592592592593</v>
      </c>
    </row>
    <row r="20" spans="1:6" s="72" customFormat="1">
      <c r="A20" s="69" t="s">
        <v>17</v>
      </c>
      <c r="B20" s="70" t="s">
        <v>18</v>
      </c>
      <c r="C20" s="61"/>
      <c r="D20" s="62">
        <v>62000</v>
      </c>
      <c r="E20" s="63">
        <v>595.02</v>
      </c>
      <c r="F20" s="12">
        <f t="shared" si="0"/>
        <v>0.95970967741935487</v>
      </c>
    </row>
    <row r="21" spans="1:6" s="1" customFormat="1" ht="71.25">
      <c r="A21" s="54" t="s">
        <v>19</v>
      </c>
      <c r="B21" s="55" t="s">
        <v>20</v>
      </c>
      <c r="C21" s="56"/>
      <c r="D21" s="57">
        <v>24000</v>
      </c>
      <c r="E21" s="58">
        <v>7970.32</v>
      </c>
      <c r="F21" s="12">
        <f t="shared" si="0"/>
        <v>33.209666666666664</v>
      </c>
    </row>
    <row r="22" spans="1:6" s="72" customFormat="1" ht="120">
      <c r="A22" s="69" t="s">
        <v>21</v>
      </c>
      <c r="B22" s="70" t="s">
        <v>22</v>
      </c>
      <c r="C22" s="61"/>
      <c r="D22" s="62">
        <v>24000</v>
      </c>
      <c r="E22" s="63">
        <v>7970.32</v>
      </c>
      <c r="F22" s="12">
        <f t="shared" si="0"/>
        <v>33.209666666666664</v>
      </c>
    </row>
    <row r="23" spans="1:6" s="1" customFormat="1" ht="42.75">
      <c r="A23" s="54" t="s">
        <v>116</v>
      </c>
      <c r="B23" s="55" t="s">
        <v>117</v>
      </c>
      <c r="C23" s="56"/>
      <c r="D23" s="57">
        <v>0</v>
      </c>
      <c r="E23" s="58">
        <v>6972.98</v>
      </c>
      <c r="F23" s="12"/>
    </row>
    <row r="24" spans="1:6" s="72" customFormat="1">
      <c r="A24" s="69" t="s">
        <v>118</v>
      </c>
      <c r="B24" s="70" t="s">
        <v>119</v>
      </c>
      <c r="C24" s="61"/>
      <c r="D24" s="62">
        <v>0</v>
      </c>
      <c r="E24" s="63">
        <v>6972.98</v>
      </c>
      <c r="F24" s="12"/>
    </row>
    <row r="25" spans="1:6" s="1" customFormat="1">
      <c r="A25" s="7" t="s">
        <v>23</v>
      </c>
      <c r="B25" s="73" t="s">
        <v>24</v>
      </c>
      <c r="C25" s="52"/>
      <c r="D25" s="4">
        <v>4885800</v>
      </c>
      <c r="E25" s="53">
        <v>1234491.31</v>
      </c>
      <c r="F25" s="12">
        <f t="shared" si="0"/>
        <v>25.266922714806171</v>
      </c>
    </row>
    <row r="26" spans="1:6" s="1" customFormat="1" ht="57">
      <c r="A26" s="54" t="s">
        <v>25</v>
      </c>
      <c r="B26" s="55" t="s">
        <v>26</v>
      </c>
      <c r="C26" s="56"/>
      <c r="D26" s="57">
        <v>4885800</v>
      </c>
      <c r="E26" s="58">
        <v>1234491.31</v>
      </c>
      <c r="F26" s="12">
        <f t="shared" si="0"/>
        <v>25.266922714806171</v>
      </c>
    </row>
    <row r="27" spans="1:6" s="1" customFormat="1" ht="28.5">
      <c r="A27" s="59" t="s">
        <v>27</v>
      </c>
      <c r="B27" s="60" t="s">
        <v>28</v>
      </c>
      <c r="C27" s="61"/>
      <c r="D27" s="62">
        <v>2313300</v>
      </c>
      <c r="E27" s="63">
        <v>783968</v>
      </c>
      <c r="F27" s="12">
        <f t="shared" si="0"/>
        <v>33.889594950935894</v>
      </c>
    </row>
    <row r="28" spans="1:6" s="1" customFormat="1" ht="28.5">
      <c r="A28" s="59" t="s">
        <v>29</v>
      </c>
      <c r="B28" s="60" t="s">
        <v>30</v>
      </c>
      <c r="C28" s="61"/>
      <c r="D28" s="62">
        <v>256197</v>
      </c>
      <c r="E28" s="63">
        <v>56499.11</v>
      </c>
      <c r="F28" s="12">
        <f t="shared" si="0"/>
        <v>22.052994375422038</v>
      </c>
    </row>
    <row r="29" spans="1:6" s="1" customFormat="1" ht="30">
      <c r="A29" s="64" t="s">
        <v>29</v>
      </c>
      <c r="B29" s="65" t="s">
        <v>30</v>
      </c>
      <c r="C29" s="66" t="s">
        <v>41</v>
      </c>
      <c r="D29" s="67">
        <v>231947</v>
      </c>
      <c r="E29" s="68">
        <v>32249.11</v>
      </c>
      <c r="F29" s="12">
        <f t="shared" si="0"/>
        <v>13.90365471422351</v>
      </c>
    </row>
    <row r="30" spans="1:6" s="1" customFormat="1" ht="30">
      <c r="A30" s="64" t="s">
        <v>29</v>
      </c>
      <c r="B30" s="65" t="s">
        <v>30</v>
      </c>
      <c r="C30" s="66" t="s">
        <v>42</v>
      </c>
      <c r="D30" s="67">
        <v>24250</v>
      </c>
      <c r="E30" s="68">
        <v>24250</v>
      </c>
      <c r="F30" s="12">
        <f t="shared" si="0"/>
        <v>100</v>
      </c>
    </row>
    <row r="31" spans="1:6" s="1" customFormat="1">
      <c r="A31" s="59" t="s">
        <v>31</v>
      </c>
      <c r="B31" s="60" t="s">
        <v>32</v>
      </c>
      <c r="C31" s="61"/>
      <c r="D31" s="62">
        <v>2316303</v>
      </c>
      <c r="E31" s="63">
        <v>394024.2</v>
      </c>
      <c r="F31" s="12">
        <f t="shared" si="0"/>
        <v>17.010909194522476</v>
      </c>
    </row>
    <row r="32" spans="1:6" s="1" customFormat="1">
      <c r="A32" s="64" t="s">
        <v>31</v>
      </c>
      <c r="B32" s="65" t="s">
        <v>32</v>
      </c>
      <c r="C32" s="66"/>
      <c r="D32" s="67">
        <v>1808860</v>
      </c>
      <c r="E32" s="68">
        <v>167000</v>
      </c>
      <c r="F32" s="12">
        <f t="shared" si="0"/>
        <v>9.2323341773271554</v>
      </c>
    </row>
    <row r="33" spans="1:6" s="1" customFormat="1">
      <c r="A33" s="64" t="s">
        <v>31</v>
      </c>
      <c r="B33" s="65" t="s">
        <v>32</v>
      </c>
      <c r="C33" s="66" t="s">
        <v>126</v>
      </c>
      <c r="D33" s="67">
        <v>433535</v>
      </c>
      <c r="E33" s="68">
        <v>216767.5</v>
      </c>
      <c r="F33" s="12">
        <f t="shared" si="0"/>
        <v>50</v>
      </c>
    </row>
    <row r="34" spans="1:6" s="1" customFormat="1">
      <c r="A34" s="64" t="s">
        <v>31</v>
      </c>
      <c r="B34" s="65" t="s">
        <v>32</v>
      </c>
      <c r="C34" s="66" t="s">
        <v>127</v>
      </c>
      <c r="D34" s="67">
        <v>23908</v>
      </c>
      <c r="E34" s="68">
        <v>0</v>
      </c>
      <c r="F34" s="12">
        <f t="shared" si="0"/>
        <v>0</v>
      </c>
    </row>
    <row r="35" spans="1:6" s="1" customFormat="1">
      <c r="A35" s="64" t="s">
        <v>31</v>
      </c>
      <c r="B35" s="65" t="s">
        <v>32</v>
      </c>
      <c r="C35" s="66" t="s">
        <v>128</v>
      </c>
      <c r="D35" s="67">
        <v>50000</v>
      </c>
      <c r="E35" s="68">
        <v>10256.700000000001</v>
      </c>
      <c r="F35" s="12">
        <f t="shared" si="0"/>
        <v>20.513400000000001</v>
      </c>
    </row>
    <row r="36" spans="1:6" s="1" customFormat="1">
      <c r="A36" s="78"/>
      <c r="B36" s="79"/>
      <c r="C36" s="79"/>
      <c r="D36" s="79"/>
      <c r="E36" s="80"/>
      <c r="F36" s="12"/>
    </row>
    <row r="37" spans="1:6" s="1" customFormat="1">
      <c r="A37" s="74" t="s">
        <v>33</v>
      </c>
      <c r="B37" s="75"/>
      <c r="C37" s="75"/>
      <c r="D37" s="76">
        <v>5175800</v>
      </c>
      <c r="E37" s="77">
        <v>1291002.25</v>
      </c>
      <c r="F37" s="12">
        <f t="shared" si="0"/>
        <v>24.943047451601686</v>
      </c>
    </row>
  </sheetData>
  <mergeCells count="8">
    <mergeCell ref="A11:F11"/>
    <mergeCell ref="A12:F12"/>
    <mergeCell ref="E4:F4"/>
    <mergeCell ref="E1:F1"/>
    <mergeCell ref="D2:F2"/>
    <mergeCell ref="E3:F3"/>
    <mergeCell ref="A10:F10"/>
    <mergeCell ref="A6:F8"/>
  </mergeCells>
  <pageMargins left="0.7" right="0.32" top="0.35" bottom="0.34" header="0.3" footer="0.3"/>
  <pageSetup paperSize="9" scale="74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opLeftCell="A46" zoomScaleNormal="100" workbookViewId="0">
      <selection activeCell="J51" sqref="J51"/>
    </sheetView>
  </sheetViews>
  <sheetFormatPr defaultRowHeight="15"/>
  <cols>
    <col min="1" max="1" width="6.7109375" style="10" customWidth="1"/>
    <col min="2" max="2" width="7.5703125" style="10" customWidth="1"/>
    <col min="3" max="3" width="11.5703125" style="10" customWidth="1"/>
    <col min="4" max="4" width="6.7109375" style="10" customWidth="1"/>
    <col min="5" max="5" width="19.7109375" style="10" customWidth="1"/>
    <col min="6" max="6" width="16.5703125" style="10" customWidth="1"/>
    <col min="7" max="7" width="14.140625" style="10" customWidth="1"/>
    <col min="8" max="8" width="11.140625" style="10" customWidth="1"/>
    <col min="9" max="16384" width="9.140625" style="10"/>
  </cols>
  <sheetData>
    <row r="1" spans="1:8" ht="3" customHeight="1"/>
    <row r="2" spans="1:8" ht="15.75" customHeight="1">
      <c r="A2" s="90" t="s">
        <v>129</v>
      </c>
      <c r="B2" s="90"/>
      <c r="C2" s="90"/>
      <c r="D2" s="90"/>
      <c r="E2" s="90"/>
      <c r="F2" s="90"/>
      <c r="G2" s="90"/>
      <c r="H2" s="90"/>
    </row>
    <row r="3" spans="1:8" ht="4.5" customHeight="1"/>
    <row r="4" spans="1:8" ht="15.2" customHeight="1">
      <c r="A4" s="17"/>
      <c r="B4" s="18"/>
      <c r="C4" s="18"/>
      <c r="D4" s="18"/>
      <c r="E4" s="18"/>
      <c r="F4" s="18"/>
      <c r="G4" s="18"/>
      <c r="H4" s="19" t="s">
        <v>0</v>
      </c>
    </row>
    <row r="5" spans="1:8" ht="38.450000000000003" customHeight="1">
      <c r="A5" s="91" t="s">
        <v>101</v>
      </c>
      <c r="B5" s="94" t="s">
        <v>43</v>
      </c>
      <c r="C5" s="94" t="s">
        <v>44</v>
      </c>
      <c r="D5" s="94" t="s">
        <v>45</v>
      </c>
      <c r="E5" s="94" t="s">
        <v>40</v>
      </c>
      <c r="F5" s="44" t="s">
        <v>46</v>
      </c>
      <c r="G5" s="8" t="s">
        <v>47</v>
      </c>
      <c r="H5" s="93" t="s">
        <v>38</v>
      </c>
    </row>
    <row r="6" spans="1:8" ht="28.5">
      <c r="A6" s="92"/>
      <c r="B6" s="95"/>
      <c r="C6" s="95"/>
      <c r="D6" s="95"/>
      <c r="E6" s="94"/>
      <c r="F6" s="21" t="s">
        <v>48</v>
      </c>
      <c r="G6" s="22" t="s">
        <v>49</v>
      </c>
      <c r="H6" s="93"/>
    </row>
    <row r="7" spans="1:8">
      <c r="A7" s="6" t="s">
        <v>3</v>
      </c>
      <c r="B7" s="9" t="s">
        <v>4</v>
      </c>
      <c r="C7" s="9" t="s">
        <v>5</v>
      </c>
      <c r="D7" s="9" t="s">
        <v>6</v>
      </c>
      <c r="E7" s="9" t="s">
        <v>39</v>
      </c>
      <c r="F7" s="9" t="s">
        <v>50</v>
      </c>
      <c r="G7" s="3" t="s">
        <v>51</v>
      </c>
      <c r="H7" s="3" t="s">
        <v>52</v>
      </c>
    </row>
    <row r="8" spans="1:8">
      <c r="A8" s="7" t="s">
        <v>102</v>
      </c>
      <c r="B8" s="23"/>
      <c r="C8" s="23"/>
      <c r="D8" s="23"/>
      <c r="E8" s="23"/>
      <c r="F8" s="24">
        <v>3535203</v>
      </c>
      <c r="G8" s="25">
        <v>644830.16</v>
      </c>
      <c r="H8" s="11">
        <f t="shared" ref="H8:H59" si="0">G8/F8*100</f>
        <v>18.240258338771493</v>
      </c>
    </row>
    <row r="9" spans="1:8">
      <c r="A9" s="71" t="s">
        <v>103</v>
      </c>
      <c r="B9" s="26" t="s">
        <v>120</v>
      </c>
      <c r="C9" s="26" t="s">
        <v>121</v>
      </c>
      <c r="D9" s="26" t="s">
        <v>54</v>
      </c>
      <c r="E9" s="26" t="s">
        <v>122</v>
      </c>
      <c r="F9" s="27">
        <v>724404</v>
      </c>
      <c r="G9" s="28">
        <v>98312.12</v>
      </c>
      <c r="H9" s="11">
        <f t="shared" si="0"/>
        <v>13.571449080899608</v>
      </c>
    </row>
    <row r="10" spans="1:8">
      <c r="A10" s="71" t="s">
        <v>103</v>
      </c>
      <c r="B10" s="26" t="s">
        <v>120</v>
      </c>
      <c r="C10" s="26" t="s">
        <v>121</v>
      </c>
      <c r="D10" s="26" t="s">
        <v>56</v>
      </c>
      <c r="E10" s="26" t="s">
        <v>57</v>
      </c>
      <c r="F10" s="27">
        <v>15000</v>
      </c>
      <c r="G10" s="28">
        <v>0</v>
      </c>
      <c r="H10" s="11">
        <f t="shared" si="0"/>
        <v>0</v>
      </c>
    </row>
    <row r="11" spans="1:8">
      <c r="A11" s="71" t="s">
        <v>103</v>
      </c>
      <c r="B11" s="26" t="s">
        <v>120</v>
      </c>
      <c r="C11" s="26" t="s">
        <v>121</v>
      </c>
      <c r="D11" s="26" t="s">
        <v>58</v>
      </c>
      <c r="E11" s="26" t="s">
        <v>57</v>
      </c>
      <c r="F11" s="27">
        <v>218770</v>
      </c>
      <c r="G11" s="28">
        <v>54806.27</v>
      </c>
      <c r="H11" s="11">
        <f t="shared" si="0"/>
        <v>25.052004388170225</v>
      </c>
    </row>
    <row r="12" spans="1:8">
      <c r="A12" s="71" t="s">
        <v>103</v>
      </c>
      <c r="B12" s="26" t="s">
        <v>53</v>
      </c>
      <c r="C12" s="26" t="s">
        <v>59</v>
      </c>
      <c r="D12" s="26" t="s">
        <v>54</v>
      </c>
      <c r="E12" s="26" t="s">
        <v>55</v>
      </c>
      <c r="F12" s="27">
        <v>479584</v>
      </c>
      <c r="G12" s="28">
        <v>98064.11</v>
      </c>
      <c r="H12" s="11">
        <f t="shared" si="0"/>
        <v>20.447744295055713</v>
      </c>
    </row>
    <row r="13" spans="1:8">
      <c r="A13" s="71" t="s">
        <v>103</v>
      </c>
      <c r="B13" s="26" t="s">
        <v>53</v>
      </c>
      <c r="C13" s="26" t="s">
        <v>59</v>
      </c>
      <c r="D13" s="26" t="s">
        <v>54</v>
      </c>
      <c r="E13" s="26" t="s">
        <v>60</v>
      </c>
      <c r="F13" s="27">
        <v>265629</v>
      </c>
      <c r="G13" s="28">
        <v>49280.42</v>
      </c>
      <c r="H13" s="11">
        <f t="shared" si="0"/>
        <v>18.552349329327747</v>
      </c>
    </row>
    <row r="14" spans="1:8">
      <c r="A14" s="71" t="s">
        <v>103</v>
      </c>
      <c r="B14" s="26" t="s">
        <v>53</v>
      </c>
      <c r="C14" s="26" t="s">
        <v>59</v>
      </c>
      <c r="D14" s="26" t="s">
        <v>54</v>
      </c>
      <c r="E14" s="26" t="s">
        <v>61</v>
      </c>
      <c r="F14" s="27">
        <v>467976</v>
      </c>
      <c r="G14" s="28">
        <v>67504.66</v>
      </c>
      <c r="H14" s="11">
        <f t="shared" si="0"/>
        <v>14.424812383541036</v>
      </c>
    </row>
    <row r="15" spans="1:8">
      <c r="A15" s="71" t="s">
        <v>103</v>
      </c>
      <c r="B15" s="26" t="s">
        <v>53</v>
      </c>
      <c r="C15" s="26" t="s">
        <v>59</v>
      </c>
      <c r="D15" s="26" t="s">
        <v>56</v>
      </c>
      <c r="E15" s="26" t="s">
        <v>57</v>
      </c>
      <c r="F15" s="27">
        <v>55000</v>
      </c>
      <c r="G15" s="28">
        <v>0</v>
      </c>
      <c r="H15" s="11">
        <f t="shared" si="0"/>
        <v>0</v>
      </c>
    </row>
    <row r="16" spans="1:8">
      <c r="A16" s="71" t="s">
        <v>103</v>
      </c>
      <c r="B16" s="26" t="s">
        <v>53</v>
      </c>
      <c r="C16" s="26" t="s">
        <v>59</v>
      </c>
      <c r="D16" s="26" t="s">
        <v>58</v>
      </c>
      <c r="E16" s="26" t="s">
        <v>57</v>
      </c>
      <c r="F16" s="27">
        <v>366383</v>
      </c>
      <c r="G16" s="28">
        <v>64775.27</v>
      </c>
      <c r="H16" s="11">
        <f t="shared" si="0"/>
        <v>17.67966035542042</v>
      </c>
    </row>
    <row r="17" spans="1:8">
      <c r="A17" s="71" t="s">
        <v>103</v>
      </c>
      <c r="B17" s="26" t="s">
        <v>53</v>
      </c>
      <c r="C17" s="26" t="s">
        <v>59</v>
      </c>
      <c r="D17" s="26" t="s">
        <v>62</v>
      </c>
      <c r="E17" s="26" t="s">
        <v>63</v>
      </c>
      <c r="F17" s="27">
        <v>63000</v>
      </c>
      <c r="G17" s="28">
        <v>13751.73</v>
      </c>
      <c r="H17" s="11">
        <f t="shared" si="0"/>
        <v>21.828142857142858</v>
      </c>
    </row>
    <row r="18" spans="1:8">
      <c r="A18" s="71" t="s">
        <v>103</v>
      </c>
      <c r="B18" s="26" t="s">
        <v>53</v>
      </c>
      <c r="C18" s="26" t="s">
        <v>59</v>
      </c>
      <c r="D18" s="26" t="s">
        <v>62</v>
      </c>
      <c r="E18" s="26" t="s">
        <v>130</v>
      </c>
      <c r="F18" s="27">
        <v>10000</v>
      </c>
      <c r="G18" s="28">
        <v>0</v>
      </c>
      <c r="H18" s="11">
        <f t="shared" si="0"/>
        <v>0</v>
      </c>
    </row>
    <row r="19" spans="1:8">
      <c r="A19" s="71" t="s">
        <v>103</v>
      </c>
      <c r="B19" s="26" t="s">
        <v>53</v>
      </c>
      <c r="C19" s="26" t="s">
        <v>59</v>
      </c>
      <c r="D19" s="26" t="s">
        <v>62</v>
      </c>
      <c r="E19" s="26" t="s">
        <v>64</v>
      </c>
      <c r="F19" s="27">
        <v>5000</v>
      </c>
      <c r="G19" s="28">
        <v>968.28</v>
      </c>
      <c r="H19" s="11">
        <f t="shared" si="0"/>
        <v>19.365600000000001</v>
      </c>
    </row>
    <row r="20" spans="1:8">
      <c r="A20" s="71" t="s">
        <v>103</v>
      </c>
      <c r="B20" s="26" t="s">
        <v>53</v>
      </c>
      <c r="C20" s="26" t="s">
        <v>59</v>
      </c>
      <c r="D20" s="26" t="s">
        <v>62</v>
      </c>
      <c r="E20" s="26" t="s">
        <v>65</v>
      </c>
      <c r="F20" s="27">
        <v>42800</v>
      </c>
      <c r="G20" s="28">
        <v>11413</v>
      </c>
      <c r="H20" s="11">
        <f t="shared" si="0"/>
        <v>26.665887850467289</v>
      </c>
    </row>
    <row r="21" spans="1:8">
      <c r="A21" s="71" t="s">
        <v>103</v>
      </c>
      <c r="B21" s="26" t="s">
        <v>53</v>
      </c>
      <c r="C21" s="26" t="s">
        <v>59</v>
      </c>
      <c r="D21" s="26" t="s">
        <v>62</v>
      </c>
      <c r="E21" s="26" t="s">
        <v>66</v>
      </c>
      <c r="F21" s="27">
        <v>170400</v>
      </c>
      <c r="G21" s="28">
        <v>58130</v>
      </c>
      <c r="H21" s="11">
        <f t="shared" si="0"/>
        <v>34.113849765258216</v>
      </c>
    </row>
    <row r="22" spans="1:8">
      <c r="A22" s="71" t="s">
        <v>103</v>
      </c>
      <c r="B22" s="26" t="s">
        <v>53</v>
      </c>
      <c r="C22" s="26" t="s">
        <v>59</v>
      </c>
      <c r="D22" s="26" t="s">
        <v>62</v>
      </c>
      <c r="E22" s="26" t="s">
        <v>67</v>
      </c>
      <c r="F22" s="27">
        <v>51000</v>
      </c>
      <c r="G22" s="28">
        <v>0</v>
      </c>
      <c r="H22" s="11">
        <f t="shared" si="0"/>
        <v>0</v>
      </c>
    </row>
    <row r="23" spans="1:8">
      <c r="A23" s="71" t="s">
        <v>103</v>
      </c>
      <c r="B23" s="26" t="s">
        <v>53</v>
      </c>
      <c r="C23" s="26" t="s">
        <v>59</v>
      </c>
      <c r="D23" s="26" t="s">
        <v>68</v>
      </c>
      <c r="E23" s="26" t="s">
        <v>64</v>
      </c>
      <c r="F23" s="27">
        <v>188500</v>
      </c>
      <c r="G23" s="28">
        <v>65928.19</v>
      </c>
      <c r="H23" s="11">
        <f t="shared" si="0"/>
        <v>34.975167108753318</v>
      </c>
    </row>
    <row r="24" spans="1:8">
      <c r="A24" s="71" t="s">
        <v>103</v>
      </c>
      <c r="B24" s="26" t="s">
        <v>53</v>
      </c>
      <c r="C24" s="26" t="s">
        <v>59</v>
      </c>
      <c r="D24" s="26" t="s">
        <v>69</v>
      </c>
      <c r="E24" s="26" t="s">
        <v>57</v>
      </c>
      <c r="F24" s="27">
        <v>2960</v>
      </c>
      <c r="G24" s="28">
        <v>0</v>
      </c>
      <c r="H24" s="11">
        <f t="shared" si="0"/>
        <v>0</v>
      </c>
    </row>
    <row r="25" spans="1:8">
      <c r="A25" s="71" t="s">
        <v>103</v>
      </c>
      <c r="B25" s="26" t="s">
        <v>53</v>
      </c>
      <c r="C25" s="26" t="s">
        <v>70</v>
      </c>
      <c r="D25" s="26" t="s">
        <v>54</v>
      </c>
      <c r="E25" s="26" t="s">
        <v>41</v>
      </c>
      <c r="F25" s="27">
        <v>150000</v>
      </c>
      <c r="G25" s="28">
        <v>27147.83</v>
      </c>
      <c r="H25" s="11">
        <f t="shared" si="0"/>
        <v>18.098553333333335</v>
      </c>
    </row>
    <row r="26" spans="1:8">
      <c r="A26" s="71" t="s">
        <v>103</v>
      </c>
      <c r="B26" s="26" t="s">
        <v>53</v>
      </c>
      <c r="C26" s="26" t="s">
        <v>70</v>
      </c>
      <c r="D26" s="26" t="s">
        <v>58</v>
      </c>
      <c r="E26" s="26" t="s">
        <v>41</v>
      </c>
      <c r="F26" s="27">
        <v>46000</v>
      </c>
      <c r="G26" s="28">
        <v>5101.28</v>
      </c>
      <c r="H26" s="11">
        <f t="shared" si="0"/>
        <v>11.089739130434783</v>
      </c>
    </row>
    <row r="27" spans="1:8">
      <c r="A27" s="71" t="s">
        <v>103</v>
      </c>
      <c r="B27" s="26" t="s">
        <v>53</v>
      </c>
      <c r="C27" s="26" t="s">
        <v>70</v>
      </c>
      <c r="D27" s="26" t="s">
        <v>62</v>
      </c>
      <c r="E27" s="26" t="s">
        <v>41</v>
      </c>
      <c r="F27" s="27">
        <v>35947</v>
      </c>
      <c r="G27" s="28">
        <v>0</v>
      </c>
      <c r="H27" s="11">
        <f t="shared" si="0"/>
        <v>0</v>
      </c>
    </row>
    <row r="28" spans="1:8">
      <c r="A28" s="71" t="s">
        <v>103</v>
      </c>
      <c r="B28" s="26" t="s">
        <v>53</v>
      </c>
      <c r="C28" s="26" t="s">
        <v>71</v>
      </c>
      <c r="D28" s="26" t="s">
        <v>62</v>
      </c>
      <c r="E28" s="26" t="s">
        <v>42</v>
      </c>
      <c r="F28" s="27">
        <v>24250</v>
      </c>
      <c r="G28" s="28">
        <v>0</v>
      </c>
      <c r="H28" s="11">
        <f t="shared" si="0"/>
        <v>0</v>
      </c>
    </row>
    <row r="29" spans="1:8">
      <c r="A29" s="71" t="s">
        <v>103</v>
      </c>
      <c r="B29" s="26" t="s">
        <v>53</v>
      </c>
      <c r="C29" s="26" t="s">
        <v>72</v>
      </c>
      <c r="D29" s="26" t="s">
        <v>73</v>
      </c>
      <c r="E29" s="26" t="s">
        <v>74</v>
      </c>
      <c r="F29" s="27">
        <v>13200</v>
      </c>
      <c r="G29" s="28">
        <v>3300</v>
      </c>
      <c r="H29" s="11">
        <f t="shared" si="0"/>
        <v>25</v>
      </c>
    </row>
    <row r="30" spans="1:8">
      <c r="A30" s="71" t="s">
        <v>103</v>
      </c>
      <c r="B30" s="26" t="s">
        <v>75</v>
      </c>
      <c r="C30" s="26" t="s">
        <v>76</v>
      </c>
      <c r="D30" s="26" t="s">
        <v>73</v>
      </c>
      <c r="E30" s="26" t="s">
        <v>77</v>
      </c>
      <c r="F30" s="27">
        <v>21100</v>
      </c>
      <c r="G30" s="28">
        <v>5274</v>
      </c>
      <c r="H30" s="11">
        <f t="shared" si="0"/>
        <v>24.995260663507111</v>
      </c>
    </row>
    <row r="31" spans="1:8">
      <c r="A31" s="71" t="s">
        <v>103</v>
      </c>
      <c r="B31" s="26" t="s">
        <v>75</v>
      </c>
      <c r="C31" s="26" t="s">
        <v>78</v>
      </c>
      <c r="D31" s="26" t="s">
        <v>73</v>
      </c>
      <c r="E31" s="26" t="s">
        <v>79</v>
      </c>
      <c r="F31" s="27">
        <v>50300</v>
      </c>
      <c r="G31" s="28">
        <v>12576</v>
      </c>
      <c r="H31" s="11">
        <f t="shared" si="0"/>
        <v>25.001988071570576</v>
      </c>
    </row>
    <row r="32" spans="1:8">
      <c r="A32" s="71" t="s">
        <v>103</v>
      </c>
      <c r="B32" s="26" t="s">
        <v>80</v>
      </c>
      <c r="C32" s="26" t="s">
        <v>81</v>
      </c>
      <c r="D32" s="26" t="s">
        <v>82</v>
      </c>
      <c r="E32" s="26" t="s">
        <v>57</v>
      </c>
      <c r="F32" s="27">
        <v>5000</v>
      </c>
      <c r="G32" s="28">
        <v>0</v>
      </c>
      <c r="H32" s="11">
        <f t="shared" si="0"/>
        <v>0</v>
      </c>
    </row>
    <row r="33" spans="1:8">
      <c r="A33" s="71" t="s">
        <v>103</v>
      </c>
      <c r="B33" s="26" t="s">
        <v>83</v>
      </c>
      <c r="C33" s="26" t="s">
        <v>84</v>
      </c>
      <c r="D33" s="26" t="s">
        <v>62</v>
      </c>
      <c r="E33" s="26" t="s">
        <v>57</v>
      </c>
      <c r="F33" s="27">
        <v>34000</v>
      </c>
      <c r="G33" s="28">
        <v>0</v>
      </c>
      <c r="H33" s="11">
        <f t="shared" si="0"/>
        <v>0</v>
      </c>
    </row>
    <row r="34" spans="1:8">
      <c r="A34" s="71" t="s">
        <v>103</v>
      </c>
      <c r="B34" s="26" t="s">
        <v>83</v>
      </c>
      <c r="C34" s="26" t="s">
        <v>84</v>
      </c>
      <c r="D34" s="26" t="s">
        <v>62</v>
      </c>
      <c r="E34" s="26" t="s">
        <v>66</v>
      </c>
      <c r="F34" s="27">
        <v>24000</v>
      </c>
      <c r="G34" s="28">
        <v>3497</v>
      </c>
      <c r="H34" s="11">
        <f t="shared" si="0"/>
        <v>14.570833333333333</v>
      </c>
    </row>
    <row r="35" spans="1:8">
      <c r="A35" s="71" t="s">
        <v>103</v>
      </c>
      <c r="B35" s="26" t="s">
        <v>83</v>
      </c>
      <c r="C35" s="26" t="s">
        <v>84</v>
      </c>
      <c r="D35" s="26" t="s">
        <v>85</v>
      </c>
      <c r="E35" s="26" t="s">
        <v>57</v>
      </c>
      <c r="F35" s="27">
        <v>5000</v>
      </c>
      <c r="G35" s="28">
        <v>5000</v>
      </c>
      <c r="H35" s="11">
        <f t="shared" si="0"/>
        <v>100</v>
      </c>
    </row>
    <row r="36" spans="1:8">
      <c r="A36" s="7" t="s">
        <v>131</v>
      </c>
      <c r="B36" s="23"/>
      <c r="C36" s="23"/>
      <c r="D36" s="23"/>
      <c r="E36" s="23"/>
      <c r="F36" s="24">
        <v>73249.34</v>
      </c>
      <c r="G36" s="25">
        <v>24050</v>
      </c>
      <c r="H36" s="11">
        <f t="shared" si="0"/>
        <v>32.833060338837186</v>
      </c>
    </row>
    <row r="37" spans="1:8">
      <c r="A37" s="71" t="s">
        <v>103</v>
      </c>
      <c r="B37" s="26" t="s">
        <v>132</v>
      </c>
      <c r="C37" s="26" t="s">
        <v>133</v>
      </c>
      <c r="D37" s="26" t="s">
        <v>62</v>
      </c>
      <c r="E37" s="26" t="s">
        <v>57</v>
      </c>
      <c r="F37" s="27">
        <v>73249.34</v>
      </c>
      <c r="G37" s="28">
        <v>24050</v>
      </c>
      <c r="H37" s="11">
        <f t="shared" si="0"/>
        <v>32.833060338837186</v>
      </c>
    </row>
    <row r="38" spans="1:8">
      <c r="A38" s="7" t="s">
        <v>104</v>
      </c>
      <c r="B38" s="23"/>
      <c r="C38" s="23"/>
      <c r="D38" s="23"/>
      <c r="E38" s="23"/>
      <c r="F38" s="24">
        <v>433535</v>
      </c>
      <c r="G38" s="25">
        <v>147600</v>
      </c>
      <c r="H38" s="11">
        <f t="shared" si="0"/>
        <v>34.045694119275261</v>
      </c>
    </row>
    <row r="39" spans="1:8">
      <c r="A39" s="71" t="s">
        <v>103</v>
      </c>
      <c r="B39" s="26" t="s">
        <v>86</v>
      </c>
      <c r="C39" s="26" t="s">
        <v>87</v>
      </c>
      <c r="D39" s="26" t="s">
        <v>62</v>
      </c>
      <c r="E39" s="26" t="s">
        <v>126</v>
      </c>
      <c r="F39" s="27">
        <v>433535</v>
      </c>
      <c r="G39" s="28">
        <v>147600</v>
      </c>
      <c r="H39" s="11">
        <f t="shared" si="0"/>
        <v>34.045694119275261</v>
      </c>
    </row>
    <row r="40" spans="1:8">
      <c r="A40" s="7" t="s">
        <v>105</v>
      </c>
      <c r="B40" s="23"/>
      <c r="C40" s="23"/>
      <c r="D40" s="23"/>
      <c r="E40" s="23"/>
      <c r="F40" s="24">
        <v>989162</v>
      </c>
      <c r="G40" s="25">
        <v>151630.66</v>
      </c>
      <c r="H40" s="11">
        <f t="shared" si="0"/>
        <v>15.329203911998238</v>
      </c>
    </row>
    <row r="41" spans="1:8">
      <c r="A41" s="71" t="s">
        <v>103</v>
      </c>
      <c r="B41" s="26" t="s">
        <v>88</v>
      </c>
      <c r="C41" s="26" t="s">
        <v>89</v>
      </c>
      <c r="D41" s="26" t="s">
        <v>62</v>
      </c>
      <c r="E41" s="26" t="s">
        <v>128</v>
      </c>
      <c r="F41" s="27">
        <v>50000</v>
      </c>
      <c r="G41" s="28">
        <v>0</v>
      </c>
      <c r="H41" s="11">
        <f t="shared" si="0"/>
        <v>0</v>
      </c>
    </row>
    <row r="42" spans="1:8">
      <c r="A42" s="71" t="s">
        <v>103</v>
      </c>
      <c r="B42" s="26" t="s">
        <v>88</v>
      </c>
      <c r="C42" s="26" t="s">
        <v>90</v>
      </c>
      <c r="D42" s="26" t="s">
        <v>62</v>
      </c>
      <c r="E42" s="26" t="s">
        <v>57</v>
      </c>
      <c r="F42" s="27">
        <v>10000</v>
      </c>
      <c r="G42" s="28">
        <v>0</v>
      </c>
      <c r="H42" s="11">
        <f t="shared" si="0"/>
        <v>0</v>
      </c>
    </row>
    <row r="43" spans="1:8">
      <c r="A43" s="71" t="s">
        <v>103</v>
      </c>
      <c r="B43" s="26" t="s">
        <v>88</v>
      </c>
      <c r="C43" s="26" t="s">
        <v>91</v>
      </c>
      <c r="D43" s="26" t="s">
        <v>62</v>
      </c>
      <c r="E43" s="26" t="s">
        <v>57</v>
      </c>
      <c r="F43" s="27">
        <v>46000</v>
      </c>
      <c r="G43" s="28">
        <v>8930</v>
      </c>
      <c r="H43" s="11">
        <f t="shared" si="0"/>
        <v>19.413043478260867</v>
      </c>
    </row>
    <row r="44" spans="1:8">
      <c r="A44" s="71" t="s">
        <v>103</v>
      </c>
      <c r="B44" s="26" t="s">
        <v>92</v>
      </c>
      <c r="C44" s="26" t="s">
        <v>93</v>
      </c>
      <c r="D44" s="26" t="s">
        <v>62</v>
      </c>
      <c r="E44" s="26" t="s">
        <v>127</v>
      </c>
      <c r="F44" s="27">
        <v>23908</v>
      </c>
      <c r="G44" s="28">
        <v>0</v>
      </c>
      <c r="H44" s="11">
        <f t="shared" si="0"/>
        <v>0</v>
      </c>
    </row>
    <row r="45" spans="1:8">
      <c r="A45" s="71" t="s">
        <v>103</v>
      </c>
      <c r="B45" s="26" t="s">
        <v>92</v>
      </c>
      <c r="C45" s="26" t="s">
        <v>94</v>
      </c>
      <c r="D45" s="26" t="s">
        <v>62</v>
      </c>
      <c r="E45" s="26" t="s">
        <v>57</v>
      </c>
      <c r="F45" s="27">
        <v>170000</v>
      </c>
      <c r="G45" s="28">
        <v>0</v>
      </c>
      <c r="H45" s="11">
        <f t="shared" si="0"/>
        <v>0</v>
      </c>
    </row>
    <row r="46" spans="1:8">
      <c r="A46" s="71" t="s">
        <v>103</v>
      </c>
      <c r="B46" s="26" t="s">
        <v>92</v>
      </c>
      <c r="C46" s="26" t="s">
        <v>95</v>
      </c>
      <c r="D46" s="26" t="s">
        <v>62</v>
      </c>
      <c r="E46" s="26" t="s">
        <v>57</v>
      </c>
      <c r="F46" s="27">
        <v>131000</v>
      </c>
      <c r="G46" s="28">
        <v>684.42</v>
      </c>
      <c r="H46" s="11">
        <f t="shared" si="0"/>
        <v>0.52245801526717561</v>
      </c>
    </row>
    <row r="47" spans="1:8">
      <c r="A47" s="71" t="s">
        <v>103</v>
      </c>
      <c r="B47" s="26" t="s">
        <v>92</v>
      </c>
      <c r="C47" s="26" t="s">
        <v>95</v>
      </c>
      <c r="D47" s="26" t="s">
        <v>68</v>
      </c>
      <c r="E47" s="26" t="s">
        <v>57</v>
      </c>
      <c r="F47" s="27">
        <v>330500</v>
      </c>
      <c r="G47" s="28">
        <v>142016.24</v>
      </c>
      <c r="H47" s="11">
        <f t="shared" si="0"/>
        <v>42.970118003025718</v>
      </c>
    </row>
    <row r="48" spans="1:8">
      <c r="A48" s="71" t="s">
        <v>103</v>
      </c>
      <c r="B48" s="26" t="s">
        <v>92</v>
      </c>
      <c r="C48" s="26" t="s">
        <v>96</v>
      </c>
      <c r="D48" s="26" t="s">
        <v>62</v>
      </c>
      <c r="E48" s="26" t="s">
        <v>57</v>
      </c>
      <c r="F48" s="27">
        <v>130000</v>
      </c>
      <c r="G48" s="28">
        <v>0</v>
      </c>
      <c r="H48" s="11">
        <f t="shared" si="0"/>
        <v>0</v>
      </c>
    </row>
    <row r="49" spans="1:8">
      <c r="A49" s="71" t="s">
        <v>103</v>
      </c>
      <c r="B49" s="26" t="s">
        <v>92</v>
      </c>
      <c r="C49" s="26" t="s">
        <v>123</v>
      </c>
      <c r="D49" s="26" t="s">
        <v>54</v>
      </c>
      <c r="E49" s="26" t="s">
        <v>57</v>
      </c>
      <c r="F49" s="27">
        <v>19722</v>
      </c>
      <c r="G49" s="28">
        <v>0</v>
      </c>
      <c r="H49" s="11">
        <f t="shared" si="0"/>
        <v>0</v>
      </c>
    </row>
    <row r="50" spans="1:8">
      <c r="A50" s="71" t="s">
        <v>103</v>
      </c>
      <c r="B50" s="26" t="s">
        <v>92</v>
      </c>
      <c r="C50" s="26" t="s">
        <v>123</v>
      </c>
      <c r="D50" s="26" t="s">
        <v>58</v>
      </c>
      <c r="E50" s="26" t="s">
        <v>57</v>
      </c>
      <c r="F50" s="27">
        <v>5956</v>
      </c>
      <c r="G50" s="28">
        <v>0</v>
      </c>
      <c r="H50" s="11">
        <f t="shared" si="0"/>
        <v>0</v>
      </c>
    </row>
    <row r="51" spans="1:8">
      <c r="A51" s="71" t="s">
        <v>103</v>
      </c>
      <c r="B51" s="26" t="s">
        <v>92</v>
      </c>
      <c r="C51" s="26" t="s">
        <v>134</v>
      </c>
      <c r="D51" s="26" t="s">
        <v>54</v>
      </c>
      <c r="E51" s="26" t="s">
        <v>57</v>
      </c>
      <c r="F51" s="27">
        <v>19722</v>
      </c>
      <c r="G51" s="28">
        <v>0</v>
      </c>
      <c r="H51" s="11">
        <f t="shared" si="0"/>
        <v>0</v>
      </c>
    </row>
    <row r="52" spans="1:8">
      <c r="A52" s="71" t="s">
        <v>103</v>
      </c>
      <c r="B52" s="26" t="s">
        <v>92</v>
      </c>
      <c r="C52" s="26" t="s">
        <v>134</v>
      </c>
      <c r="D52" s="26" t="s">
        <v>58</v>
      </c>
      <c r="E52" s="26" t="s">
        <v>57</v>
      </c>
      <c r="F52" s="27">
        <v>5956</v>
      </c>
      <c r="G52" s="28">
        <v>0</v>
      </c>
      <c r="H52" s="11">
        <f t="shared" si="0"/>
        <v>0</v>
      </c>
    </row>
    <row r="53" spans="1:8">
      <c r="A53" s="71" t="s">
        <v>103</v>
      </c>
      <c r="B53" s="26" t="s">
        <v>92</v>
      </c>
      <c r="C53" s="26" t="s">
        <v>97</v>
      </c>
      <c r="D53" s="26" t="s">
        <v>54</v>
      </c>
      <c r="E53" s="26" t="s">
        <v>57</v>
      </c>
      <c r="F53" s="27">
        <v>32871</v>
      </c>
      <c r="G53" s="28">
        <v>0</v>
      </c>
      <c r="H53" s="11">
        <f t="shared" si="0"/>
        <v>0</v>
      </c>
    </row>
    <row r="54" spans="1:8">
      <c r="A54" s="71" t="s">
        <v>103</v>
      </c>
      <c r="B54" s="26" t="s">
        <v>92</v>
      </c>
      <c r="C54" s="26" t="s">
        <v>97</v>
      </c>
      <c r="D54" s="26" t="s">
        <v>58</v>
      </c>
      <c r="E54" s="26" t="s">
        <v>57</v>
      </c>
      <c r="F54" s="27">
        <v>9927</v>
      </c>
      <c r="G54" s="28">
        <v>0</v>
      </c>
      <c r="H54" s="11">
        <f t="shared" si="0"/>
        <v>0</v>
      </c>
    </row>
    <row r="55" spans="1:8">
      <c r="A55" s="71" t="s">
        <v>103</v>
      </c>
      <c r="B55" s="26" t="s">
        <v>92</v>
      </c>
      <c r="C55" s="26" t="s">
        <v>97</v>
      </c>
      <c r="D55" s="26" t="s">
        <v>62</v>
      </c>
      <c r="E55" s="26" t="s">
        <v>57</v>
      </c>
      <c r="F55" s="27">
        <v>3600</v>
      </c>
      <c r="G55" s="28">
        <v>0</v>
      </c>
      <c r="H55" s="11">
        <f t="shared" si="0"/>
        <v>0</v>
      </c>
    </row>
    <row r="56" spans="1:8">
      <c r="A56" s="7" t="s">
        <v>106</v>
      </c>
      <c r="B56" s="23"/>
      <c r="C56" s="23"/>
      <c r="D56" s="23"/>
      <c r="E56" s="23"/>
      <c r="F56" s="24">
        <v>367900</v>
      </c>
      <c r="G56" s="25">
        <v>91955.25</v>
      </c>
      <c r="H56" s="11">
        <f t="shared" si="0"/>
        <v>24.994631693394943</v>
      </c>
    </row>
    <row r="57" spans="1:8">
      <c r="A57" s="71" t="s">
        <v>103</v>
      </c>
      <c r="B57" s="26" t="s">
        <v>98</v>
      </c>
      <c r="C57" s="26" t="s">
        <v>99</v>
      </c>
      <c r="D57" s="26" t="s">
        <v>100</v>
      </c>
      <c r="E57" s="26" t="s">
        <v>57</v>
      </c>
      <c r="F57" s="27">
        <v>367900</v>
      </c>
      <c r="G57" s="28">
        <v>91955.25</v>
      </c>
      <c r="H57" s="11">
        <f t="shared" si="0"/>
        <v>24.994631693394943</v>
      </c>
    </row>
    <row r="58" spans="1:8">
      <c r="A58" s="13"/>
      <c r="B58" s="29"/>
      <c r="C58" s="29"/>
      <c r="D58" s="29"/>
      <c r="E58" s="29"/>
      <c r="F58" s="29"/>
      <c r="G58" s="30"/>
      <c r="H58" s="11"/>
    </row>
    <row r="59" spans="1:8">
      <c r="A59" s="15" t="s">
        <v>33</v>
      </c>
      <c r="B59" s="16"/>
      <c r="C59" s="16"/>
      <c r="D59" s="16"/>
      <c r="E59" s="16"/>
      <c r="F59" s="31">
        <v>5399049.3399999999</v>
      </c>
      <c r="G59" s="32">
        <v>1060066.07</v>
      </c>
      <c r="H59" s="11">
        <f t="shared" si="0"/>
        <v>19.634309732016639</v>
      </c>
    </row>
  </sheetData>
  <mergeCells count="7">
    <mergeCell ref="A2:H2"/>
    <mergeCell ref="A5:A6"/>
    <mergeCell ref="H5:H6"/>
    <mergeCell ref="B5:B6"/>
    <mergeCell ref="C5:C6"/>
    <mergeCell ref="D5:D6"/>
    <mergeCell ref="E5:E6"/>
  </mergeCells>
  <pageMargins left="0.7" right="0.24" top="0.26" bottom="0.36" header="0.18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workbookViewId="0">
      <selection activeCell="E14" sqref="E14"/>
    </sheetView>
  </sheetViews>
  <sheetFormatPr defaultRowHeight="15"/>
  <cols>
    <col min="1" max="1" width="27.140625" customWidth="1"/>
    <col min="2" max="2" width="37.85546875" customWidth="1"/>
    <col min="3" max="3" width="13.42578125" customWidth="1"/>
    <col min="4" max="4" width="13.140625" customWidth="1"/>
    <col min="5" max="5" width="14" customWidth="1"/>
  </cols>
  <sheetData>
    <row r="1" spans="1:5">
      <c r="A1" s="40"/>
      <c r="B1" s="40"/>
      <c r="C1" s="40"/>
      <c r="D1" s="40"/>
      <c r="E1" s="40"/>
    </row>
    <row r="2" spans="1:5" ht="15.75">
      <c r="A2" s="96" t="s">
        <v>135</v>
      </c>
      <c r="B2" s="96"/>
      <c r="C2" s="96"/>
      <c r="D2" s="96"/>
      <c r="E2" s="96"/>
    </row>
    <row r="3" spans="1:5">
      <c r="A3" s="40"/>
      <c r="B3" s="40"/>
      <c r="C3" s="40"/>
      <c r="D3" s="40"/>
      <c r="E3" s="40"/>
    </row>
    <row r="4" spans="1:5">
      <c r="A4" s="41"/>
      <c r="B4" s="42"/>
      <c r="C4" s="42"/>
      <c r="D4" s="42"/>
      <c r="E4" s="45" t="s">
        <v>0</v>
      </c>
    </row>
    <row r="5" spans="1:5">
      <c r="A5" s="97" t="s">
        <v>107</v>
      </c>
      <c r="B5" s="97" t="s">
        <v>108</v>
      </c>
      <c r="C5" s="97" t="s">
        <v>109</v>
      </c>
      <c r="D5" s="97" t="s">
        <v>110</v>
      </c>
      <c r="E5" s="97" t="s">
        <v>111</v>
      </c>
    </row>
    <row r="6" spans="1:5">
      <c r="A6" s="97"/>
      <c r="B6" s="97"/>
      <c r="C6" s="97"/>
      <c r="D6" s="97"/>
      <c r="E6" s="97"/>
    </row>
    <row r="7" spans="1:5">
      <c r="A7" s="38"/>
      <c r="B7" s="39"/>
      <c r="C7" s="35"/>
      <c r="D7" s="35"/>
      <c r="E7" s="35"/>
    </row>
    <row r="8" spans="1:5">
      <c r="A8" s="36" t="s">
        <v>112</v>
      </c>
      <c r="B8" s="37" t="s">
        <v>113</v>
      </c>
      <c r="C8" s="34">
        <f>C9</f>
        <v>223249.33999999985</v>
      </c>
      <c r="D8" s="34">
        <f>D9</f>
        <v>-230936.17999999993</v>
      </c>
      <c r="E8" s="43">
        <f>D8/C8*100</f>
        <v>-103.44316359457102</v>
      </c>
    </row>
    <row r="9" spans="1:5" ht="28.5">
      <c r="A9" s="36" t="s">
        <v>115</v>
      </c>
      <c r="B9" s="37" t="s">
        <v>114</v>
      </c>
      <c r="C9" s="33">
        <f>расходы!F59-доходы!D37</f>
        <v>223249.33999999985</v>
      </c>
      <c r="D9" s="33">
        <f>расходы!G59-доходы!E37</f>
        <v>-230936.17999999993</v>
      </c>
      <c r="E9" s="43">
        <f>D9/C9*100</f>
        <v>-103.44316359457102</v>
      </c>
    </row>
  </sheetData>
  <mergeCells count="6">
    <mergeCell ref="A2:E2"/>
    <mergeCell ref="A5:A6"/>
    <mergeCell ref="B5:B6"/>
    <mergeCell ref="C5:C6"/>
    <mergeCell ref="D5:D6"/>
    <mergeCell ref="E5:E6"/>
  </mergeCells>
  <pageMargins left="0.7" right="0.24" top="0.75" bottom="0.75" header="0.3" footer="0.3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MAKET_GENERATOR&lt;/Code&gt;&#10;  &lt;ObjectCode&gt;MAKET_GENERATOR&lt;/ObjectCode&gt;&#10;  &lt;DocName&gt;Доходы к Постановлению (квартальн)&lt;/DocName&gt;&#10;  &lt;VariantName&gt;Доходы к Постановлению (квартальн)&lt;/VariantName&gt;&#10;  &lt;VariantLink xsi:nil=&quot;true&quot; /&gt;&#10;  &lt;ReportCode&gt;MAKET_bf40fd2a_58e5_478a_8430_8f5ed926233d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EC5A424-E698-48B2-856F-47C2C7AEAB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LEIMANN\Лариса Лейманн</dc:creator>
  <cp:lastModifiedBy>Madmas</cp:lastModifiedBy>
  <cp:lastPrinted>2023-04-12T05:36:02Z</cp:lastPrinted>
  <dcterms:created xsi:type="dcterms:W3CDTF">2023-04-11T07:42:29Z</dcterms:created>
  <dcterms:modified xsi:type="dcterms:W3CDTF">2023-04-21T07:20:00Z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Доходы к Постановлению (квартальн)</vt:lpwstr>
  </property>
  <property fmtid="{D5CDD505-2E9C-101B-9397-08002B2CF9AE}" pid="3" name="Название отчета">
    <vt:lpwstr>Доходы к Постановлению (квартальн)(2).xlsx</vt:lpwstr>
  </property>
  <property fmtid="{D5CDD505-2E9C-101B-9397-08002B2CF9AE}" pid="4" name="Версия клиента">
    <vt:lpwstr>22.1.53.3030 (.NET 4.7.2)</vt:lpwstr>
  </property>
  <property fmtid="{D5CDD505-2E9C-101B-9397-08002B2CF9AE}" pid="5" name="Версия базы">
    <vt:lpwstr>22.1.1542.555873326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komi_2023</vt:lpwstr>
  </property>
  <property fmtid="{D5CDD505-2E9C-101B-9397-08002B2CF9AE}" pid="9" name="Пользователь">
    <vt:lpwstr>16-фу-лейманн-лв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